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ktisk Geotek\Reisa Elvelag\2019\Grunneiere\Utbetaling grunneierandel av overskudd\"/>
    </mc:Choice>
  </mc:AlternateContent>
  <xr:revisionPtr revIDLastSave="0" documentId="13_ncr:1_{C1353161-EF83-4E43-870E-FB362AF0DE93}" xr6:coauthVersionLast="43" xr6:coauthVersionMax="43" xr10:uidLastSave="{00000000-0000-0000-0000-000000000000}"/>
  <bookViews>
    <workbookView xWindow="28680" yWindow="-120" windowWidth="29040" windowHeight="15840" xr2:uid="{9F8DA304-30F4-455F-8C86-44FCB037C4EB}"/>
  </bookViews>
  <sheets>
    <sheet name="Ark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G18" i="1"/>
  <c r="F19" i="1"/>
  <c r="G19" i="1"/>
  <c r="F20" i="1"/>
  <c r="G20" i="1"/>
  <c r="F24" i="1"/>
  <c r="G24" i="1"/>
  <c r="F25" i="1"/>
  <c r="G25" i="1"/>
  <c r="F26" i="1"/>
  <c r="G26" i="1"/>
  <c r="F30" i="1"/>
  <c r="G30" i="1"/>
  <c r="F31" i="1"/>
  <c r="G31" i="1"/>
  <c r="F35" i="1"/>
  <c r="G35" i="1"/>
  <c r="F36" i="1"/>
  <c r="G36" i="1"/>
  <c r="F37" i="1"/>
  <c r="G37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51" i="1"/>
  <c r="G51" i="1"/>
  <c r="F52" i="1"/>
  <c r="G52" i="1"/>
  <c r="F53" i="1"/>
  <c r="G53" i="1"/>
  <c r="F54" i="1"/>
  <c r="G54" i="1"/>
  <c r="F55" i="1"/>
  <c r="G55" i="1"/>
  <c r="F59" i="1"/>
  <c r="G59" i="1"/>
  <c r="F60" i="1"/>
  <c r="G60" i="1"/>
  <c r="F61" i="1"/>
  <c r="G61" i="1"/>
  <c r="F62" i="1"/>
  <c r="G62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7" i="1"/>
  <c r="G87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40" i="1"/>
  <c r="G140" i="1"/>
  <c r="F141" i="1"/>
  <c r="G141" i="1"/>
  <c r="F142" i="1"/>
  <c r="G142" i="1"/>
  <c r="F143" i="1"/>
  <c r="G143" i="1"/>
  <c r="F144" i="1"/>
  <c r="G144" i="1"/>
  <c r="F148" i="1"/>
  <c r="G148" i="1"/>
  <c r="F149" i="1"/>
  <c r="G149" i="1"/>
  <c r="F150" i="1"/>
  <c r="G150" i="1"/>
  <c r="F151" i="1"/>
  <c r="G151" i="1"/>
  <c r="F155" i="1"/>
  <c r="G155" i="1"/>
  <c r="F156" i="1"/>
  <c r="G156" i="1"/>
  <c r="F160" i="1"/>
  <c r="G160" i="1"/>
  <c r="F161" i="1"/>
  <c r="G161" i="1"/>
  <c r="F162" i="1"/>
  <c r="G162" i="1"/>
  <c r="F163" i="1"/>
  <c r="G163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7" i="1"/>
  <c r="G177" i="1"/>
  <c r="F178" i="1"/>
  <c r="G178" i="1"/>
  <c r="F179" i="1"/>
  <c r="G179" i="1"/>
  <c r="F180" i="1"/>
  <c r="G180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32" i="1"/>
  <c r="G232" i="1"/>
  <c r="F233" i="1"/>
  <c r="G233" i="1"/>
  <c r="F242" i="1"/>
  <c r="G242" i="1"/>
  <c r="F243" i="1"/>
  <c r="G243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60" i="1"/>
  <c r="G260" i="1"/>
  <c r="F261" i="1"/>
  <c r="G261" i="1"/>
  <c r="F262" i="1"/>
  <c r="G262" i="1"/>
  <c r="F263" i="1"/>
  <c r="G263" i="1"/>
  <c r="F264" i="1"/>
  <c r="G264" i="1"/>
  <c r="F268" i="1"/>
  <c r="G268" i="1"/>
  <c r="F269" i="1"/>
  <c r="G269" i="1"/>
  <c r="F273" i="1"/>
  <c r="G273" i="1"/>
  <c r="F274" i="1"/>
  <c r="G274" i="1"/>
  <c r="F275" i="1"/>
  <c r="G275" i="1"/>
  <c r="F276" i="1"/>
  <c r="G276" i="1"/>
  <c r="F277" i="1"/>
  <c r="G277" i="1"/>
  <c r="F281" i="1"/>
  <c r="G281" i="1"/>
  <c r="F282" i="1"/>
  <c r="G282" i="1"/>
  <c r="F283" i="1"/>
  <c r="G283" i="1"/>
  <c r="F284" i="1"/>
  <c r="G284" i="1"/>
  <c r="F285" i="1"/>
  <c r="G285" i="1"/>
  <c r="F289" i="1"/>
  <c r="G289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3" i="1"/>
  <c r="G303" i="1"/>
  <c r="F304" i="1"/>
  <c r="G304" i="1"/>
  <c r="F305" i="1"/>
  <c r="G305" i="1"/>
  <c r="F306" i="1"/>
  <c r="G306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19" i="1"/>
  <c r="G319" i="1"/>
  <c r="F320" i="1"/>
  <c r="G320" i="1"/>
  <c r="F324" i="1"/>
  <c r="G324" i="1"/>
  <c r="F325" i="1"/>
  <c r="G325" i="1"/>
  <c r="F326" i="1"/>
  <c r="G326" i="1"/>
  <c r="F330" i="1"/>
  <c r="G330" i="1"/>
  <c r="F331" i="1"/>
  <c r="G331" i="1"/>
  <c r="F332" i="1"/>
  <c r="G332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F342" i="1"/>
  <c r="G342" i="1"/>
  <c r="F343" i="1"/>
  <c r="G343" i="1"/>
  <c r="F344" i="1"/>
  <c r="G344" i="1"/>
  <c r="F345" i="1"/>
  <c r="G345" i="1"/>
  <c r="F349" i="1"/>
  <c r="G349" i="1"/>
  <c r="F350" i="1"/>
  <c r="G350" i="1"/>
  <c r="F351" i="1"/>
  <c r="G351" i="1"/>
  <c r="F352" i="1"/>
  <c r="G352" i="1"/>
  <c r="G355" i="1"/>
  <c r="F355" i="1"/>
  <c r="E193" i="1"/>
  <c r="E100" i="1"/>
  <c r="E114" i="1"/>
  <c r="E145" i="1"/>
  <c r="E152" i="1"/>
  <c r="E164" i="1"/>
  <c r="E219" i="1"/>
  <c r="E229" i="1"/>
  <c r="E239" i="1"/>
  <c r="E258" i="1"/>
  <c r="E308" i="1"/>
  <c r="E353" i="1"/>
  <c r="E355" i="1"/>
  <c r="D145" i="1"/>
  <c r="D353" i="1"/>
  <c r="D100" i="1"/>
</calcChain>
</file>

<file path=xl/sharedStrings.xml><?xml version="1.0" encoding="utf-8"?>
<sst xmlns="http://schemas.openxmlformats.org/spreadsheetml/2006/main" count="219" uniqueCount="179">
  <si>
    <t>Gårdsnummer og gårdsnavn</t>
  </si>
  <si>
    <t>Internandel på gnr.</t>
  </si>
  <si>
    <t>Gnr. 11, Kippernes (Fiskeretten ligger i sameie på gårdsnummeret):</t>
  </si>
  <si>
    <t>80.00 %</t>
  </si>
  <si>
    <t>3.20 %</t>
  </si>
  <si>
    <t>16.80 %</t>
  </si>
  <si>
    <t>100.00 %</t>
  </si>
  <si>
    <t>Gnr. 12, Veibakken (Fiskeretten ligger i sameie på gårdsnummeret):</t>
  </si>
  <si>
    <t>75.76 %</t>
  </si>
  <si>
    <t>21.21 %</t>
  </si>
  <si>
    <t>3.03 %</t>
  </si>
  <si>
    <t xml:space="preserve"> Gnr. 13, Mælen (Fiskeretten ligger i sameie på gårdsnummeret):</t>
  </si>
  <si>
    <t>58.21 %</t>
  </si>
  <si>
    <t>41.79 %</t>
  </si>
  <si>
    <t>Gnr. 14, Olderskogen (Fiskeretten ligger i sameie på gårdsnummeret):</t>
  </si>
  <si>
    <t>48.80 %</t>
  </si>
  <si>
    <t>3.28 %</t>
  </si>
  <si>
    <t>47.92 %</t>
  </si>
  <si>
    <t>Gnr. 15, Lyngsmark (Fiskeretten er delt etter elvemeter):</t>
  </si>
  <si>
    <t>44.39 %</t>
  </si>
  <si>
    <t>6.42 %</t>
  </si>
  <si>
    <t>8.02 %</t>
  </si>
  <si>
    <t>7.22 %</t>
  </si>
  <si>
    <t>12.57 %</t>
  </si>
  <si>
    <t>14.17 %</t>
  </si>
  <si>
    <t>Gnr. 16, Tomasjord (Fiskeretten er delt  etter elvemeter):</t>
  </si>
  <si>
    <t>40.97%</t>
  </si>
  <si>
    <t>16.23 %</t>
  </si>
  <si>
    <t>20.49 %</t>
  </si>
  <si>
    <t>4.87 %</t>
  </si>
  <si>
    <t>Gnr. 17, Forsnes (Fiskeretten er delt etter elvemeter):</t>
  </si>
  <si>
    <t>64.61 %</t>
  </si>
  <si>
    <t>22.81 %</t>
  </si>
  <si>
    <t>0.64 %</t>
  </si>
  <si>
    <t>11.94 %</t>
  </si>
  <si>
    <t>Gnr. 18, Tømmernes (Fiskeretten er delt etter elvemeter):</t>
  </si>
  <si>
    <t>3.08 %</t>
  </si>
  <si>
    <t>11.69 %</t>
  </si>
  <si>
    <t>5.23 %</t>
  </si>
  <si>
    <t>4.19 %</t>
  </si>
  <si>
    <t>7.83 %</t>
  </si>
  <si>
    <t>16.47 %</t>
  </si>
  <si>
    <t>12.78 %</t>
  </si>
  <si>
    <t>6.66 %</t>
  </si>
  <si>
    <t>5.01 %</t>
  </si>
  <si>
    <t>9.09 %</t>
  </si>
  <si>
    <t>2.10 %</t>
  </si>
  <si>
    <t>0.98 %</t>
  </si>
  <si>
    <t>6.29 %</t>
  </si>
  <si>
    <t>1.82 %</t>
  </si>
  <si>
    <t>1.93 %</t>
  </si>
  <si>
    <t>2.43 %</t>
  </si>
  <si>
    <t>Gnr. 19, Andsjøen (Fiskeretten er delt  etter elvemeter):</t>
  </si>
  <si>
    <t>Gnr. 20, Snemyr (Fiskeretten er delt etter elvemeter):</t>
  </si>
  <si>
    <t>Gnr. 35, Annabakkelv (Fiskeretten er delt  etter elvemeter)</t>
  </si>
  <si>
    <t>16.26%</t>
  </si>
  <si>
    <t>100.00  %</t>
  </si>
  <si>
    <t>Gnr. 36, Krakenes (Fiskeretten ligger  i sameie på gårdsnummeret):</t>
  </si>
  <si>
    <t xml:space="preserve">40.97 % </t>
  </si>
  <si>
    <t>24.80 %</t>
  </si>
  <si>
    <t>3 .03 %</t>
  </si>
  <si>
    <t>6.40 %</t>
  </si>
  <si>
    <t>Gnr. 37, Samuelelven (Fiskeretten ligget i sameie på gårdsnummeret):</t>
  </si>
  <si>
    <t>28.47 %</t>
  </si>
  <si>
    <t>33.33 %</t>
  </si>
  <si>
    <t>11.00  %</t>
  </si>
  <si>
    <t>1.74 %</t>
  </si>
  <si>
    <t>25.46 %</t>
  </si>
  <si>
    <t>Gnr. 40, Kvernelven (Fiskeretten er delt  etter elvemeter):</t>
  </si>
  <si>
    <t>Gnr. 41, Sagelven (Fiskeretten ligger i sameie på gårdsnummeret):</t>
  </si>
  <si>
    <t>24.93 %</t>
  </si>
  <si>
    <t>12.51 %</t>
  </si>
  <si>
    <t>Gnr. 42, EIvevoll (Fiskeretten ligger  i sameie med gnr. 43, 44, 45 og 46. 20 %  på hvert gårdsnummer):</t>
  </si>
  <si>
    <t>Gm·. 43  Navaren (Fiskeretten ligger i sameie med gnr. 42  44, 45 og 46. 20 %  på hvelr gårdsnummer):</t>
  </si>
  <si>
    <t>11.08 %</t>
  </si>
  <si>
    <t>24.34 %</t>
  </si>
  <si>
    <t>8.19 %</t>
  </si>
  <si>
    <t>17.11 %</t>
  </si>
  <si>
    <t>6.75%</t>
  </si>
  <si>
    <t>5.78 %</t>
  </si>
  <si>
    <t>5.54%</t>
  </si>
  <si>
    <t>1.45 %</t>
  </si>
  <si>
    <t>100.00%</t>
  </si>
  <si>
    <t>Gnr. 44  Båtnes (Fiskeretten ligger  i sameie med gnr. 42  43, 45 og 46. 20 % på hvert gårdsnummer):</t>
  </si>
  <si>
    <t>37.83 %</t>
  </si>
  <si>
    <t>50.12 %</t>
  </si>
  <si>
    <t>12.05%</t>
  </si>
  <si>
    <t>Gnr. 45  Elvenes (Fiskeretten  ligger i sameie med gnr. 42, 43, 44, og 46. 20 % på hvert gårdsnummer</t>
  </si>
  <si>
    <t>50.12%</t>
  </si>
  <si>
    <t>33 .25%</t>
  </si>
  <si>
    <t>16.63%</t>
  </si>
  <si>
    <t>Gnr. 46, Leirbukt (Fiskeretten ligger i sameie med  gnr. 42, 43, 44 og 45. 20 % p å hvert gårdsnummer):</t>
  </si>
  <si>
    <t>30.60  %</t>
  </si>
  <si>
    <t>1.45%</t>
  </si>
  <si>
    <t>11.81 %</t>
  </si>
  <si>
    <t>9.64%</t>
  </si>
  <si>
    <t>9.64 %</t>
  </si>
  <si>
    <t>6.51 %</t>
  </si>
  <si>
    <t>Gnr. 52, Lunde (Fiskeretten ligger i sameie på gårdsnummeret):</t>
  </si>
  <si>
    <t>Eiendommer Sone 1-10 Nerelva</t>
  </si>
  <si>
    <t>Gnr. 21, Hysingjorden (Fiskeretten ligger I sameie på gårdsnummeret):</t>
  </si>
  <si>
    <t>21.47 %</t>
  </si>
  <si>
    <t>4.91 %</t>
  </si>
  <si>
    <t>11.04 %</t>
  </si>
  <si>
    <t>9.82 %</t>
  </si>
  <si>
    <t>5.52  %</t>
  </si>
  <si>
    <t>2.45 %</t>
  </si>
  <si>
    <t>6.13 %</t>
  </si>
  <si>
    <t>Gnr. 22, Røyelven (Fiskeretten ligger i sameie på gårdsnummeret):</t>
  </si>
  <si>
    <t>Gnr. 23, Paskabut  (Fiskeretten  er delt etter elvemeter):</t>
  </si>
  <si>
    <t>37.55 %</t>
  </si>
  <si>
    <t>31.52 %</t>
  </si>
  <si>
    <t>11.58 %</t>
  </si>
  <si>
    <t>19.36 %</t>
  </si>
  <si>
    <t>Gnr. 24, Moskudalen (Fiskeretten er delt etter elvemeter):</t>
  </si>
  <si>
    <t>66.62 %</t>
  </si>
  <si>
    <t>33.38 %</t>
  </si>
  <si>
    <t xml:space="preserve">100.00 % </t>
  </si>
  <si>
    <t>Gnr. 25, Kjelderen (Fiskeretten  er delt etter elvemeter):</t>
  </si>
  <si>
    <t>18.48 %</t>
  </si>
  <si>
    <t>24.90 %</t>
  </si>
  <si>
    <t>10.89 %</t>
  </si>
  <si>
    <t>45.72 %</t>
  </si>
  <si>
    <t>Gnr. 26, Pokta (Fiskeretten er delt etter elvemeter:</t>
  </si>
  <si>
    <t>6.78 %</t>
  </si>
  <si>
    <t>10.49 %</t>
  </si>
  <si>
    <t>14.09 %</t>
  </si>
  <si>
    <t>5.49 %</t>
  </si>
  <si>
    <t>9.13 %</t>
  </si>
  <si>
    <t>6.56 %</t>
  </si>
  <si>
    <t>Gnr. 27, Hallen (Fiskeretten er delt etter elvemeter):</t>
  </si>
  <si>
    <t>27.30 %</t>
  </si>
  <si>
    <t>50.33 %</t>
  </si>
  <si>
    <t>12.67 %</t>
  </si>
  <si>
    <t>9.70 %</t>
  </si>
  <si>
    <t>Gnr. 28, Vinnelys (Fiskeretten er delt etter elvemeter):</t>
  </si>
  <si>
    <t>23.12 %</t>
  </si>
  <si>
    <t>10.19  %</t>
  </si>
  <si>
    <t>10.30 %</t>
  </si>
  <si>
    <t>8.08 %</t>
  </si>
  <si>
    <t>7.38 %</t>
  </si>
  <si>
    <t>1.41 %</t>
  </si>
  <si>
    <t>32.15 %</t>
  </si>
  <si>
    <t>2.83 %</t>
  </si>
  <si>
    <t>4.56 %</t>
  </si>
  <si>
    <t>Gnr. 32, Tørfosnes (Fiskeretten er delt  etter elvemeter):</t>
  </si>
  <si>
    <t>33.35%</t>
  </si>
  <si>
    <t>Gnr. 33, Nyelvholmen  (Fiskeretten er delt  etter elvemeter):</t>
  </si>
  <si>
    <t>5.87 %</t>
  </si>
  <si>
    <t>30.54 %</t>
  </si>
  <si>
    <t>8.23 %</t>
  </si>
  <si>
    <t>1.06  %</t>
  </si>
  <si>
    <t>3.77%</t>
  </si>
  <si>
    <t>2.98%</t>
  </si>
  <si>
    <t>5.51 %</t>
  </si>
  <si>
    <t>22.67 %</t>
  </si>
  <si>
    <t>Gnr. 34, Martinusli (Fiskeretten ligger i sameie  på gårdsnummeret):</t>
  </si>
  <si>
    <t>25.47 %</t>
  </si>
  <si>
    <t>23.63 %</t>
  </si>
  <si>
    <t>1.82%</t>
  </si>
  <si>
    <t>Gnr 30, Sappen (Fiskeretten er delt etter elvemeter):</t>
  </si>
  <si>
    <t>Gnr. 29, Reisens almenning (Fiskeretten er delt etter elvemeter):</t>
  </si>
  <si>
    <t>Gnr 31, Holmbo (Fiskeretten er delt etter elvemeter):</t>
  </si>
  <si>
    <t>Utbetaling av grunneierandel fra overskudd i RE:</t>
  </si>
  <si>
    <t>Vedtatt utbetalt sak 7/13</t>
  </si>
  <si>
    <t>Periode</t>
  </si>
  <si>
    <t>2006-2010</t>
  </si>
  <si>
    <t>Andel totalt i RE</t>
  </si>
  <si>
    <t>Beregningseksempel eiendom gbnr 16/1 i sone 1</t>
  </si>
  <si>
    <t>Grunneierandel 16/1</t>
  </si>
  <si>
    <t>Kommentar</t>
  </si>
  <si>
    <t>Grunneierandel totalt*eiendommens andel i RE = 305 103 *0,00202</t>
  </si>
  <si>
    <t>Kr 616</t>
  </si>
  <si>
    <t>Andel totalt i %</t>
  </si>
  <si>
    <t xml:space="preserve">Beløp </t>
  </si>
  <si>
    <t>Utbetaling i kr</t>
  </si>
  <si>
    <t>SUM</t>
  </si>
  <si>
    <t xml:space="preserve">Andel totalt </t>
  </si>
  <si>
    <t xml:space="preserve">0,202/100 = 0,00202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</si>
</sst>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\ %"/>
    <numFmt numFmtId="166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/>
    <xf numFmtId="0" fontId="0" fillId="0" borderId="1" xfId="0" applyBorder="1"/>
    <xf numFmtId="0" fontId="2" fillId="0" borderId="0" xfId="0" applyFont="1" applyAlignment="1">
      <alignment horizontal="left" vertical="center" readingOrder="1"/>
    </xf>
    <xf numFmtId="0" fontId="2" fillId="0" borderId="1" xfId="0" applyFont="1" applyBorder="1" applyAlignment="1">
      <alignment horizontal="left" vertical="center" readingOrder="1"/>
    </xf>
    <xf numFmtId="164" fontId="0" fillId="0" borderId="0" xfId="0" applyNumberFormat="1"/>
    <xf numFmtId="49" fontId="0" fillId="0" borderId="1" xfId="0" applyNumberFormat="1" applyBorder="1"/>
    <xf numFmtId="49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readingOrder="1"/>
    </xf>
    <xf numFmtId="9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 vertical="center" readingOrder="1"/>
    </xf>
    <xf numFmtId="10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 readingOrder="1"/>
    </xf>
    <xf numFmtId="164" fontId="3" fillId="0" borderId="0" xfId="0" applyNumberFormat="1" applyFont="1" applyAlignment="1">
      <alignment horizontal="center" vertical="center" readingOrder="1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center" vertical="center" readingOrder="1"/>
    </xf>
    <xf numFmtId="164" fontId="0" fillId="0" borderId="0" xfId="0" applyNumberFormat="1" applyAlignment="1">
      <alignment horizontal="center" vertical="center" readingOrder="1"/>
    </xf>
    <xf numFmtId="164" fontId="1" fillId="0" borderId="0" xfId="0" applyNumberFormat="1" applyFont="1" applyAlignment="1">
      <alignment horizontal="center" vertical="center" readingOrder="1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vertical="center" readingOrder="1"/>
    </xf>
    <xf numFmtId="0" fontId="0" fillId="0" borderId="7" xfId="0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3" fontId="1" fillId="0" borderId="5" xfId="0" applyNumberFormat="1" applyFont="1" applyBorder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5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36240-B874-43DB-BE84-21F97948F598}">
  <dimension ref="B1:L356"/>
  <sheetViews>
    <sheetView tabSelected="1" topLeftCell="A46" workbookViewId="0">
      <selection activeCell="I20" sqref="I20"/>
    </sheetView>
  </sheetViews>
  <sheetFormatPr baseColWidth="10" defaultRowHeight="15" x14ac:dyDescent="0.25"/>
  <cols>
    <col min="2" max="2" width="46.85546875" customWidth="1"/>
    <col min="3" max="3" width="19.140625" customWidth="1"/>
    <col min="4" max="4" width="19.42578125" customWidth="1"/>
    <col min="5" max="5" width="16.7109375" customWidth="1"/>
    <col min="6" max="6" width="18" customWidth="1"/>
    <col min="7" max="7" width="20.42578125" customWidth="1"/>
    <col min="9" max="9" width="26.7109375" customWidth="1"/>
  </cols>
  <sheetData>
    <row r="1" spans="2:12" ht="18.75" x14ac:dyDescent="0.3">
      <c r="B1" s="39" t="s">
        <v>163</v>
      </c>
    </row>
    <row r="3" spans="2:12" x14ac:dyDescent="0.25">
      <c r="B3" s="2" t="s">
        <v>165</v>
      </c>
      <c r="C3" s="2" t="s">
        <v>174</v>
      </c>
      <c r="D3" s="2" t="s">
        <v>170</v>
      </c>
    </row>
    <row r="4" spans="2:12" x14ac:dyDescent="0.25">
      <c r="B4" s="3" t="s">
        <v>166</v>
      </c>
      <c r="C4" s="44">
        <v>305103</v>
      </c>
      <c r="D4" t="s">
        <v>164</v>
      </c>
    </row>
    <row r="5" spans="2:12" x14ac:dyDescent="0.25">
      <c r="B5" s="3"/>
      <c r="C5" s="44"/>
    </row>
    <row r="6" spans="2:12" x14ac:dyDescent="0.25">
      <c r="B6" s="2" t="s">
        <v>168</v>
      </c>
    </row>
    <row r="7" spans="2:12" x14ac:dyDescent="0.25">
      <c r="B7" s="3" t="s">
        <v>167</v>
      </c>
      <c r="C7" s="40" t="s">
        <v>178</v>
      </c>
    </row>
    <row r="8" spans="2:12" x14ac:dyDescent="0.25">
      <c r="B8" s="41" t="s">
        <v>169</v>
      </c>
      <c r="C8" s="1" t="s">
        <v>172</v>
      </c>
    </row>
    <row r="9" spans="2:12" x14ac:dyDescent="0.25">
      <c r="B9" s="49" t="s">
        <v>171</v>
      </c>
    </row>
    <row r="10" spans="2:12" x14ac:dyDescent="0.25">
      <c r="B10" s="49"/>
    </row>
    <row r="13" spans="2:12" ht="15.75" thickBot="1" x14ac:dyDescent="0.3"/>
    <row r="14" spans="2:12" x14ac:dyDescent="0.25">
      <c r="B14" s="29" t="s">
        <v>99</v>
      </c>
      <c r="C14" s="30"/>
      <c r="D14" s="30"/>
      <c r="E14" s="30"/>
      <c r="F14" s="30"/>
      <c r="G14" s="31"/>
      <c r="I14" s="1"/>
    </row>
    <row r="15" spans="2:12" x14ac:dyDescent="0.25">
      <c r="B15" s="7"/>
      <c r="G15" s="32"/>
    </row>
    <row r="16" spans="2:12" x14ac:dyDescent="0.25">
      <c r="B16" s="47" t="s">
        <v>0</v>
      </c>
      <c r="C16" s="4"/>
      <c r="D16" s="43" t="s">
        <v>1</v>
      </c>
      <c r="E16" s="43" t="s">
        <v>173</v>
      </c>
      <c r="F16" s="2" t="s">
        <v>177</v>
      </c>
      <c r="G16" s="42" t="s">
        <v>175</v>
      </c>
      <c r="I16" s="48"/>
      <c r="J16" s="48"/>
      <c r="K16" s="4"/>
      <c r="L16" s="4"/>
    </row>
    <row r="17" spans="2:7" x14ac:dyDescent="0.25">
      <c r="B17" s="5" t="s">
        <v>2</v>
      </c>
      <c r="C17" s="6"/>
      <c r="D17" s="6"/>
      <c r="E17" s="6"/>
      <c r="G17" s="50"/>
    </row>
    <row r="18" spans="2:7" x14ac:dyDescent="0.25">
      <c r="B18" s="5">
        <v>1</v>
      </c>
      <c r="C18" s="6"/>
      <c r="D18" s="13" t="s">
        <v>3</v>
      </c>
      <c r="E18" s="19">
        <v>0.1</v>
      </c>
      <c r="F18">
        <f>SUM(E18/100)</f>
        <v>1E-3</v>
      </c>
      <c r="G18" s="45">
        <f>SUM(C4*F18)</f>
        <v>305.10300000000001</v>
      </c>
    </row>
    <row r="19" spans="2:7" x14ac:dyDescent="0.25">
      <c r="B19" s="5">
        <v>2</v>
      </c>
      <c r="C19" s="6"/>
      <c r="D19" s="13" t="s">
        <v>4</v>
      </c>
      <c r="E19" s="19">
        <v>4.0000000000000001E-3</v>
      </c>
      <c r="F19">
        <f t="shared" ref="F19:F20" si="0">SUM(E19/100)</f>
        <v>4.0000000000000003E-5</v>
      </c>
      <c r="G19" s="45">
        <f>SUM(C4*F19)</f>
        <v>12.204120000000001</v>
      </c>
    </row>
    <row r="20" spans="2:7" x14ac:dyDescent="0.25">
      <c r="B20" s="5">
        <v>4</v>
      </c>
      <c r="C20" s="6"/>
      <c r="D20" s="13" t="s">
        <v>5</v>
      </c>
      <c r="E20" s="19">
        <v>2.1000000000000001E-2</v>
      </c>
      <c r="F20">
        <f t="shared" si="0"/>
        <v>2.1000000000000001E-4</v>
      </c>
      <c r="G20" s="45">
        <f>SUM(C4*F20)</f>
        <v>64.071629999999999</v>
      </c>
    </row>
    <row r="21" spans="2:7" x14ac:dyDescent="0.25">
      <c r="B21" s="5"/>
      <c r="C21" s="6"/>
      <c r="D21" s="13" t="s">
        <v>6</v>
      </c>
      <c r="E21" s="20">
        <v>0.125</v>
      </c>
      <c r="G21" s="50"/>
    </row>
    <row r="22" spans="2:7" x14ac:dyDescent="0.25">
      <c r="B22" s="7"/>
      <c r="D22" s="3"/>
      <c r="E22" s="3"/>
      <c r="G22" s="50"/>
    </row>
    <row r="23" spans="2:7" x14ac:dyDescent="0.25">
      <c r="B23" s="5" t="s">
        <v>7</v>
      </c>
      <c r="C23" s="6"/>
      <c r="D23" s="13"/>
      <c r="E23" s="19"/>
      <c r="G23" s="50"/>
    </row>
    <row r="24" spans="2:7" x14ac:dyDescent="0.25">
      <c r="B24" s="5">
        <v>1</v>
      </c>
      <c r="C24" s="6"/>
      <c r="D24" s="13" t="s">
        <v>8</v>
      </c>
      <c r="E24" s="19">
        <v>2.5000000000000001E-2</v>
      </c>
      <c r="F24">
        <f>SUM(E24/100)</f>
        <v>2.5000000000000001E-4</v>
      </c>
      <c r="G24" s="45">
        <f>SUM(C4*F24)</f>
        <v>76.275750000000002</v>
      </c>
    </row>
    <row r="25" spans="2:7" x14ac:dyDescent="0.25">
      <c r="B25" s="5">
        <v>3</v>
      </c>
      <c r="C25" s="6"/>
      <c r="D25" s="13" t="s">
        <v>9</v>
      </c>
      <c r="E25" s="19">
        <v>7.0000000000000001E-3</v>
      </c>
      <c r="F25">
        <f t="shared" ref="F25:F26" si="1">SUM(E25/100)</f>
        <v>7.0000000000000007E-5</v>
      </c>
      <c r="G25" s="45">
        <f>SUM(C4*F25)</f>
        <v>21.357210000000002</v>
      </c>
    </row>
    <row r="26" spans="2:7" x14ac:dyDescent="0.25">
      <c r="B26" s="5">
        <v>5</v>
      </c>
      <c r="C26" s="6"/>
      <c r="D26" s="13" t="s">
        <v>10</v>
      </c>
      <c r="E26" s="19">
        <v>1E-3</v>
      </c>
      <c r="F26">
        <f t="shared" si="1"/>
        <v>1.0000000000000001E-5</v>
      </c>
      <c r="G26" s="45">
        <f>C4*F26</f>
        <v>3.0510300000000004</v>
      </c>
    </row>
    <row r="27" spans="2:7" x14ac:dyDescent="0.25">
      <c r="B27" s="5"/>
      <c r="C27" s="6"/>
      <c r="D27" s="14">
        <v>1</v>
      </c>
      <c r="E27" s="20">
        <v>3.3000000000000002E-2</v>
      </c>
      <c r="G27" s="45"/>
    </row>
    <row r="28" spans="2:7" x14ac:dyDescent="0.25">
      <c r="B28" s="7"/>
      <c r="D28" s="3"/>
      <c r="E28" s="3"/>
      <c r="G28" s="45"/>
    </row>
    <row r="29" spans="2:7" x14ac:dyDescent="0.25">
      <c r="B29" s="5" t="s">
        <v>11</v>
      </c>
      <c r="C29" s="6"/>
      <c r="D29" s="13"/>
      <c r="E29" s="19"/>
      <c r="G29" s="45"/>
    </row>
    <row r="30" spans="2:7" x14ac:dyDescent="0.25">
      <c r="B30" s="5">
        <v>1</v>
      </c>
      <c r="C30" s="8"/>
      <c r="D30" s="15" t="s">
        <v>12</v>
      </c>
      <c r="E30" s="21">
        <v>7.8E-2</v>
      </c>
      <c r="F30">
        <f>E30/100</f>
        <v>7.7999999999999999E-4</v>
      </c>
      <c r="G30" s="45">
        <f>SUM(C4*F30)</f>
        <v>237.98033999999998</v>
      </c>
    </row>
    <row r="31" spans="2:7" x14ac:dyDescent="0.25">
      <c r="B31" s="5">
        <v>2</v>
      </c>
      <c r="C31" s="8"/>
      <c r="D31" s="15" t="s">
        <v>13</v>
      </c>
      <c r="E31" s="21">
        <v>5.6000000000000001E-2</v>
      </c>
      <c r="F31">
        <f>E31/100</f>
        <v>5.6000000000000006E-4</v>
      </c>
      <c r="G31" s="45">
        <f>C4*F31</f>
        <v>170.85768000000002</v>
      </c>
    </row>
    <row r="32" spans="2:7" x14ac:dyDescent="0.25">
      <c r="B32" s="5"/>
      <c r="C32" s="6"/>
      <c r="D32" s="16">
        <v>1</v>
      </c>
      <c r="E32" s="22">
        <v>0.13400000000000001</v>
      </c>
      <c r="G32" s="45"/>
    </row>
    <row r="33" spans="2:7" x14ac:dyDescent="0.25">
      <c r="B33" s="7"/>
      <c r="D33" s="3"/>
      <c r="E33" s="3"/>
      <c r="G33" s="45"/>
    </row>
    <row r="34" spans="2:7" x14ac:dyDescent="0.25">
      <c r="B34" s="9" t="s">
        <v>14</v>
      </c>
      <c r="C34" s="6"/>
      <c r="D34" s="13"/>
      <c r="E34" s="19"/>
      <c r="G34" s="45"/>
    </row>
    <row r="35" spans="2:7" x14ac:dyDescent="0.25">
      <c r="B35" s="5">
        <v>1</v>
      </c>
      <c r="C35" s="8"/>
      <c r="D35" s="15" t="s">
        <v>15</v>
      </c>
      <c r="E35" s="21">
        <v>0.223</v>
      </c>
      <c r="F35">
        <f>E35/100</f>
        <v>2.2300000000000002E-3</v>
      </c>
      <c r="G35" s="45">
        <f>C4*F35</f>
        <v>680.3796900000001</v>
      </c>
    </row>
    <row r="36" spans="2:7" x14ac:dyDescent="0.25">
      <c r="B36" s="5">
        <v>2</v>
      </c>
      <c r="C36" s="8"/>
      <c r="D36" s="15" t="s">
        <v>16</v>
      </c>
      <c r="E36" s="21">
        <v>1.4999999999999999E-2</v>
      </c>
      <c r="F36">
        <f t="shared" ref="F36:F37" si="2">E36/100</f>
        <v>1.4999999999999999E-4</v>
      </c>
      <c r="G36" s="45">
        <f>C4*F36</f>
        <v>45.765449999999994</v>
      </c>
    </row>
    <row r="37" spans="2:7" x14ac:dyDescent="0.25">
      <c r="B37" s="5">
        <v>4</v>
      </c>
      <c r="C37" s="8"/>
      <c r="D37" s="15" t="s">
        <v>17</v>
      </c>
      <c r="E37" s="21">
        <v>0.219</v>
      </c>
      <c r="F37">
        <f t="shared" si="2"/>
        <v>2.1900000000000001E-3</v>
      </c>
      <c r="G37" s="45">
        <f>C4*F37</f>
        <v>668.17556999999999</v>
      </c>
    </row>
    <row r="38" spans="2:7" x14ac:dyDescent="0.25">
      <c r="B38" s="5"/>
      <c r="C38" s="6"/>
      <c r="D38" s="16">
        <v>1</v>
      </c>
      <c r="E38" s="22">
        <v>0.45700000000000002</v>
      </c>
      <c r="G38" s="45"/>
    </row>
    <row r="39" spans="2:7" x14ac:dyDescent="0.25">
      <c r="B39" s="7"/>
      <c r="D39" s="3"/>
      <c r="E39" s="3"/>
      <c r="G39" s="45"/>
    </row>
    <row r="40" spans="2:7" x14ac:dyDescent="0.25">
      <c r="B40" s="9" t="s">
        <v>18</v>
      </c>
      <c r="C40" s="6"/>
      <c r="D40" s="16"/>
      <c r="E40" s="22"/>
      <c r="G40" s="45"/>
    </row>
    <row r="41" spans="2:7" x14ac:dyDescent="0.25">
      <c r="B41" s="5">
        <v>1</v>
      </c>
      <c r="C41" s="8"/>
      <c r="D41" s="15" t="s">
        <v>19</v>
      </c>
      <c r="E41" s="21">
        <v>0.16600000000000001</v>
      </c>
      <c r="F41">
        <f>E41/100</f>
        <v>1.66E-3</v>
      </c>
      <c r="G41" s="45">
        <f>C4*F41</f>
        <v>506.47098</v>
      </c>
    </row>
    <row r="42" spans="2:7" x14ac:dyDescent="0.25">
      <c r="B42" s="5">
        <v>2</v>
      </c>
      <c r="C42" s="8"/>
      <c r="D42" s="15" t="s">
        <v>20</v>
      </c>
      <c r="E42" s="21">
        <v>2.4E-2</v>
      </c>
      <c r="F42">
        <f t="shared" ref="F42:F47" si="3">E42/100</f>
        <v>2.4000000000000001E-4</v>
      </c>
      <c r="G42" s="45">
        <f>C4*F42</f>
        <v>73.224720000000005</v>
      </c>
    </row>
    <row r="43" spans="2:7" x14ac:dyDescent="0.25">
      <c r="B43" s="5">
        <v>13</v>
      </c>
      <c r="C43" s="8"/>
      <c r="D43" s="15" t="s">
        <v>21</v>
      </c>
      <c r="E43" s="21">
        <v>0.03</v>
      </c>
      <c r="F43">
        <f t="shared" si="3"/>
        <v>2.9999999999999997E-4</v>
      </c>
      <c r="G43" s="45">
        <f>C4*F43</f>
        <v>91.530899999999988</v>
      </c>
    </row>
    <row r="44" spans="2:7" x14ac:dyDescent="0.25">
      <c r="B44" s="5">
        <v>20</v>
      </c>
      <c r="C44" s="8"/>
      <c r="D44" s="15" t="s">
        <v>22</v>
      </c>
      <c r="E44" s="21">
        <v>2.7E-2</v>
      </c>
      <c r="F44">
        <f t="shared" si="3"/>
        <v>2.7E-4</v>
      </c>
      <c r="G44" s="45">
        <f>C4*F44</f>
        <v>82.377809999999997</v>
      </c>
    </row>
    <row r="45" spans="2:7" x14ac:dyDescent="0.25">
      <c r="B45" s="5">
        <v>35</v>
      </c>
      <c r="C45" s="8"/>
      <c r="D45" s="15" t="s">
        <v>23</v>
      </c>
      <c r="E45" s="21">
        <v>4.7E-2</v>
      </c>
      <c r="F45">
        <f t="shared" si="3"/>
        <v>4.6999999999999999E-4</v>
      </c>
      <c r="G45" s="45">
        <f>C4*F45</f>
        <v>143.39840999999998</v>
      </c>
    </row>
    <row r="46" spans="2:7" x14ac:dyDescent="0.25">
      <c r="B46" s="5">
        <v>42</v>
      </c>
      <c r="C46" s="8"/>
      <c r="D46" s="15" t="s">
        <v>24</v>
      </c>
      <c r="E46" s="21">
        <v>5.2999999999999999E-2</v>
      </c>
      <c r="F46">
        <f t="shared" si="3"/>
        <v>5.2999999999999998E-4</v>
      </c>
      <c r="G46" s="45">
        <f>C4*F46</f>
        <v>161.70459</v>
      </c>
    </row>
    <row r="47" spans="2:7" x14ac:dyDescent="0.25">
      <c r="B47" s="5">
        <v>49</v>
      </c>
      <c r="C47" s="8"/>
      <c r="D47" s="15" t="s">
        <v>22</v>
      </c>
      <c r="E47" s="21">
        <v>2.7E-2</v>
      </c>
      <c r="F47">
        <f t="shared" si="3"/>
        <v>2.7E-4</v>
      </c>
      <c r="G47" s="45">
        <f>C4*F47</f>
        <v>82.377809999999997</v>
      </c>
    </row>
    <row r="48" spans="2:7" x14ac:dyDescent="0.25">
      <c r="B48" s="5"/>
      <c r="C48" s="6"/>
      <c r="D48" s="15" t="s">
        <v>6</v>
      </c>
      <c r="E48" s="22">
        <v>0.374</v>
      </c>
      <c r="G48" s="45"/>
    </row>
    <row r="49" spans="2:7" x14ac:dyDescent="0.25">
      <c r="B49" s="7"/>
      <c r="D49" s="3"/>
      <c r="E49" s="3"/>
      <c r="G49" s="45"/>
    </row>
    <row r="50" spans="2:7" x14ac:dyDescent="0.25">
      <c r="B50" s="9" t="s">
        <v>25</v>
      </c>
      <c r="C50" s="6"/>
      <c r="D50" s="13"/>
      <c r="E50" s="19"/>
      <c r="G50" s="45"/>
    </row>
    <row r="51" spans="2:7" x14ac:dyDescent="0.25">
      <c r="B51" s="7">
        <v>1</v>
      </c>
      <c r="C51" s="25"/>
      <c r="D51" s="26" t="s">
        <v>26</v>
      </c>
      <c r="E51" s="27">
        <v>0.20200000000000001</v>
      </c>
      <c r="F51">
        <f>E51/100</f>
        <v>2.0200000000000001E-3</v>
      </c>
      <c r="G51" s="45">
        <f>C4*F51</f>
        <v>616.30806000000007</v>
      </c>
    </row>
    <row r="52" spans="2:7" x14ac:dyDescent="0.25">
      <c r="B52" s="5">
        <v>2</v>
      </c>
      <c r="C52" s="8"/>
      <c r="D52" s="17">
        <v>0.1744</v>
      </c>
      <c r="E52" s="21">
        <v>8.5999999999999993E-2</v>
      </c>
      <c r="F52">
        <f t="shared" ref="F52:F55" si="4">E52/100</f>
        <v>8.5999999999999998E-4</v>
      </c>
      <c r="G52" s="45">
        <f>C4*F52</f>
        <v>262.38857999999999</v>
      </c>
    </row>
    <row r="53" spans="2:7" x14ac:dyDescent="0.25">
      <c r="B53" s="5">
        <v>3</v>
      </c>
      <c r="C53" s="8"/>
      <c r="D53" s="15" t="s">
        <v>27</v>
      </c>
      <c r="E53" s="21">
        <v>0.08</v>
      </c>
      <c r="F53">
        <f t="shared" si="4"/>
        <v>8.0000000000000004E-4</v>
      </c>
      <c r="G53" s="45">
        <f>C4*F53</f>
        <v>244.08240000000001</v>
      </c>
    </row>
    <row r="54" spans="2:7" x14ac:dyDescent="0.25">
      <c r="B54" s="5">
        <v>4</v>
      </c>
      <c r="C54" s="8"/>
      <c r="D54" s="15" t="s">
        <v>28</v>
      </c>
      <c r="E54" s="21">
        <v>0.10100000000000001</v>
      </c>
      <c r="F54">
        <f t="shared" si="4"/>
        <v>1.01E-3</v>
      </c>
      <c r="G54" s="45">
        <f>C4*F54</f>
        <v>308.15403000000003</v>
      </c>
    </row>
    <row r="55" spans="2:7" x14ac:dyDescent="0.25">
      <c r="B55" s="5">
        <v>9</v>
      </c>
      <c r="C55" s="8"/>
      <c r="D55" s="15" t="s">
        <v>29</v>
      </c>
      <c r="E55" s="21">
        <v>2.4E-2</v>
      </c>
      <c r="F55">
        <f t="shared" si="4"/>
        <v>2.4000000000000001E-4</v>
      </c>
      <c r="G55" s="45">
        <f>C4*F55</f>
        <v>73.224720000000005</v>
      </c>
    </row>
    <row r="56" spans="2:7" x14ac:dyDescent="0.25">
      <c r="B56" s="5"/>
      <c r="C56" s="6"/>
      <c r="D56" s="16">
        <v>1</v>
      </c>
      <c r="E56" s="20">
        <v>0.49299999999999999</v>
      </c>
      <c r="G56" s="45"/>
    </row>
    <row r="57" spans="2:7" x14ac:dyDescent="0.25">
      <c r="B57" s="7"/>
      <c r="D57" s="3"/>
      <c r="E57" s="3"/>
      <c r="G57" s="45"/>
    </row>
    <row r="58" spans="2:7" x14ac:dyDescent="0.25">
      <c r="B58" s="7" t="s">
        <v>30</v>
      </c>
      <c r="D58" s="3"/>
      <c r="E58" s="23"/>
      <c r="G58" s="45"/>
    </row>
    <row r="59" spans="2:7" x14ac:dyDescent="0.25">
      <c r="B59" s="7">
        <v>1</v>
      </c>
      <c r="D59" s="3" t="s">
        <v>31</v>
      </c>
      <c r="E59" s="23">
        <v>0.30299999999999999</v>
      </c>
      <c r="F59">
        <f>E59/100</f>
        <v>3.0299999999999997E-3</v>
      </c>
      <c r="G59" s="45">
        <f>C4*F59</f>
        <v>924.46208999999988</v>
      </c>
    </row>
    <row r="60" spans="2:7" x14ac:dyDescent="0.25">
      <c r="B60" s="7">
        <v>2</v>
      </c>
      <c r="D60" s="3" t="s">
        <v>32</v>
      </c>
      <c r="E60" s="23">
        <v>0.107</v>
      </c>
      <c r="F60">
        <f t="shared" ref="F60:F62" si="5">E60/100</f>
        <v>1.07E-3</v>
      </c>
      <c r="G60" s="45">
        <f>C4*F60</f>
        <v>326.46021000000002</v>
      </c>
    </row>
    <row r="61" spans="2:7" x14ac:dyDescent="0.25">
      <c r="B61" s="7">
        <v>4</v>
      </c>
      <c r="D61" s="3" t="s">
        <v>33</v>
      </c>
      <c r="E61" s="23">
        <v>3.0000000000000001E-3</v>
      </c>
      <c r="F61">
        <f t="shared" si="5"/>
        <v>3.0000000000000001E-5</v>
      </c>
      <c r="G61" s="45">
        <f>C4*F61</f>
        <v>9.1530900000000006</v>
      </c>
    </row>
    <row r="62" spans="2:7" x14ac:dyDescent="0.25">
      <c r="B62" s="7">
        <v>5</v>
      </c>
      <c r="D62" s="3" t="s">
        <v>34</v>
      </c>
      <c r="E62" s="23">
        <v>5.6000000000000001E-2</v>
      </c>
      <c r="F62">
        <f t="shared" si="5"/>
        <v>5.6000000000000006E-4</v>
      </c>
      <c r="G62" s="45">
        <f>C4*F62</f>
        <v>170.85768000000002</v>
      </c>
    </row>
    <row r="63" spans="2:7" x14ac:dyDescent="0.25">
      <c r="B63" s="7"/>
      <c r="D63" s="3" t="s">
        <v>6</v>
      </c>
      <c r="E63" s="24">
        <v>0.46899999999999997</v>
      </c>
      <c r="G63" s="45"/>
    </row>
    <row r="64" spans="2:7" x14ac:dyDescent="0.25">
      <c r="B64" s="7"/>
      <c r="D64" s="3"/>
      <c r="E64" s="3"/>
      <c r="G64" s="45"/>
    </row>
    <row r="65" spans="2:7" x14ac:dyDescent="0.25">
      <c r="B65" s="7" t="s">
        <v>35</v>
      </c>
      <c r="D65" s="3"/>
      <c r="E65" s="23"/>
      <c r="G65" s="45"/>
    </row>
    <row r="66" spans="2:7" x14ac:dyDescent="0.25">
      <c r="B66" s="7">
        <v>1</v>
      </c>
      <c r="D66" s="3" t="s">
        <v>36</v>
      </c>
      <c r="E66" s="23">
        <v>0.16600000000000001</v>
      </c>
      <c r="F66">
        <f>E66/100</f>
        <v>1.66E-3</v>
      </c>
      <c r="G66" s="45">
        <f>C4*F66</f>
        <v>506.47098</v>
      </c>
    </row>
    <row r="67" spans="2:7" x14ac:dyDescent="0.25">
      <c r="B67" s="7">
        <v>2</v>
      </c>
      <c r="D67" s="3" t="s">
        <v>37</v>
      </c>
      <c r="E67" s="23">
        <v>0.63</v>
      </c>
      <c r="F67">
        <f t="shared" ref="F67:F82" si="6">E67/100</f>
        <v>6.3E-3</v>
      </c>
      <c r="G67" s="45">
        <f>C4*F67</f>
        <v>1922.1488999999999</v>
      </c>
    </row>
    <row r="68" spans="2:7" x14ac:dyDescent="0.25">
      <c r="B68" s="7">
        <v>3</v>
      </c>
      <c r="D68" s="3" t="s">
        <v>38</v>
      </c>
      <c r="E68" s="23">
        <v>0.28199999999999997</v>
      </c>
      <c r="F68">
        <f t="shared" si="6"/>
        <v>2.8199999999999996E-3</v>
      </c>
      <c r="G68" s="45">
        <f>C4*F68</f>
        <v>860.39045999999985</v>
      </c>
    </row>
    <row r="69" spans="2:7" x14ac:dyDescent="0.25">
      <c r="B69" s="7">
        <v>4</v>
      </c>
      <c r="D69" s="3" t="s">
        <v>39</v>
      </c>
      <c r="E69" s="23">
        <v>0.22600000000000001</v>
      </c>
      <c r="F69">
        <f t="shared" si="6"/>
        <v>2.2599999999999999E-3</v>
      </c>
      <c r="G69" s="45">
        <f>C4*F69</f>
        <v>689.53278</v>
      </c>
    </row>
    <row r="70" spans="2:7" x14ac:dyDescent="0.25">
      <c r="B70" s="7">
        <v>5</v>
      </c>
      <c r="D70" s="3" t="s">
        <v>40</v>
      </c>
      <c r="E70" s="23">
        <v>0.42199999999999999</v>
      </c>
      <c r="F70">
        <f t="shared" si="6"/>
        <v>4.2199999999999998E-3</v>
      </c>
      <c r="G70" s="45">
        <f>C4*F70</f>
        <v>1287.53466</v>
      </c>
    </row>
    <row r="71" spans="2:7" x14ac:dyDescent="0.25">
      <c r="B71" s="7">
        <v>6</v>
      </c>
      <c r="D71" s="3" t="s">
        <v>41</v>
      </c>
      <c r="E71" s="23">
        <v>0.88800000000000001</v>
      </c>
      <c r="F71">
        <f t="shared" si="6"/>
        <v>8.8800000000000007E-3</v>
      </c>
      <c r="G71" s="45">
        <f>C4*F71</f>
        <v>2709.3146400000001</v>
      </c>
    </row>
    <row r="72" spans="2:7" x14ac:dyDescent="0.25">
      <c r="B72" s="7">
        <v>7</v>
      </c>
      <c r="D72" s="3" t="s">
        <v>42</v>
      </c>
      <c r="E72" s="23">
        <v>0.68899999999999995</v>
      </c>
      <c r="F72">
        <f t="shared" si="6"/>
        <v>6.8899999999999994E-3</v>
      </c>
      <c r="G72" s="45">
        <f>C4*F72</f>
        <v>2102.15967</v>
      </c>
    </row>
    <row r="73" spans="2:7" x14ac:dyDescent="0.25">
      <c r="B73" s="7">
        <v>8</v>
      </c>
      <c r="D73" s="3" t="s">
        <v>43</v>
      </c>
      <c r="E73" s="23">
        <v>0.35899999999999999</v>
      </c>
      <c r="F73">
        <f t="shared" si="6"/>
        <v>3.5899999999999999E-3</v>
      </c>
      <c r="G73" s="45">
        <f>C4*F73</f>
        <v>1095.3197700000001</v>
      </c>
    </row>
    <row r="74" spans="2:7" x14ac:dyDescent="0.25">
      <c r="B74" s="7">
        <v>9</v>
      </c>
      <c r="D74" s="3" t="s">
        <v>44</v>
      </c>
      <c r="E74" s="23">
        <v>0.27</v>
      </c>
      <c r="F74">
        <f t="shared" si="6"/>
        <v>2.7000000000000001E-3</v>
      </c>
      <c r="G74" s="45">
        <f>C4*F74</f>
        <v>823.77809999999999</v>
      </c>
    </row>
    <row r="75" spans="2:7" x14ac:dyDescent="0.25">
      <c r="B75" s="7">
        <v>10</v>
      </c>
      <c r="C75" s="46"/>
      <c r="D75" s="3" t="s">
        <v>45</v>
      </c>
      <c r="E75" s="23">
        <v>0.49</v>
      </c>
      <c r="F75">
        <f t="shared" si="6"/>
        <v>4.8999999999999998E-3</v>
      </c>
      <c r="G75" s="45">
        <f>C4*F75</f>
        <v>1495.0047</v>
      </c>
    </row>
    <row r="76" spans="2:7" x14ac:dyDescent="0.25">
      <c r="B76" s="7">
        <v>11</v>
      </c>
      <c r="D76" s="3" t="s">
        <v>46</v>
      </c>
      <c r="E76" s="23">
        <v>0.113</v>
      </c>
      <c r="F76">
        <f t="shared" si="6"/>
        <v>1.1299999999999999E-3</v>
      </c>
      <c r="G76" s="45">
        <f>C4*F76</f>
        <v>344.76639</v>
      </c>
    </row>
    <row r="77" spans="2:7" x14ac:dyDescent="0.25">
      <c r="B77" s="7">
        <v>13</v>
      </c>
      <c r="D77" s="3" t="s">
        <v>47</v>
      </c>
      <c r="E77" s="23">
        <v>5.2999999999999999E-2</v>
      </c>
      <c r="F77">
        <f t="shared" si="6"/>
        <v>5.2999999999999998E-4</v>
      </c>
      <c r="G77" s="45">
        <f>C4*F77</f>
        <v>161.70459</v>
      </c>
    </row>
    <row r="78" spans="2:7" x14ac:dyDescent="0.25">
      <c r="B78" s="7">
        <v>14</v>
      </c>
      <c r="D78" s="3" t="s">
        <v>48</v>
      </c>
      <c r="E78" s="23">
        <v>0.33900000000000002</v>
      </c>
      <c r="F78">
        <f t="shared" si="6"/>
        <v>3.3900000000000002E-3</v>
      </c>
      <c r="G78" s="45">
        <f>C4*F78</f>
        <v>1034.29917</v>
      </c>
    </row>
    <row r="79" spans="2:7" x14ac:dyDescent="0.25">
      <c r="B79" s="7">
        <v>15</v>
      </c>
      <c r="D79" s="3" t="s">
        <v>49</v>
      </c>
      <c r="E79" s="23">
        <v>9.8000000000000004E-2</v>
      </c>
      <c r="F79">
        <f t="shared" si="6"/>
        <v>9.7999999999999997E-4</v>
      </c>
      <c r="G79" s="45">
        <f>C4*F79</f>
        <v>299.00094000000001</v>
      </c>
    </row>
    <row r="80" spans="2:7" x14ac:dyDescent="0.25">
      <c r="B80" s="7">
        <v>16</v>
      </c>
      <c r="D80" s="3" t="s">
        <v>50</v>
      </c>
      <c r="E80" s="23">
        <v>0.104</v>
      </c>
      <c r="F80">
        <f t="shared" si="6"/>
        <v>1.0399999999999999E-3</v>
      </c>
      <c r="G80" s="45">
        <f>C4*F80</f>
        <v>317.30712</v>
      </c>
    </row>
    <row r="81" spans="2:7" x14ac:dyDescent="0.25">
      <c r="B81" s="7">
        <v>17</v>
      </c>
      <c r="D81" s="3" t="s">
        <v>51</v>
      </c>
      <c r="E81" s="23">
        <v>0.13100000000000001</v>
      </c>
      <c r="F81">
        <f t="shared" si="6"/>
        <v>1.31E-3</v>
      </c>
      <c r="G81" s="45">
        <f>C4*F81</f>
        <v>399.68493000000001</v>
      </c>
    </row>
    <row r="82" spans="2:7" x14ac:dyDescent="0.25">
      <c r="B82" s="7">
        <v>999</v>
      </c>
      <c r="D82" s="3" t="s">
        <v>51</v>
      </c>
      <c r="E82" s="23">
        <v>0.13100000000000001</v>
      </c>
      <c r="F82">
        <f t="shared" si="6"/>
        <v>1.31E-3</v>
      </c>
      <c r="G82" s="45">
        <f>C4*F82</f>
        <v>399.68493000000001</v>
      </c>
    </row>
    <row r="83" spans="2:7" x14ac:dyDescent="0.25">
      <c r="B83" s="7"/>
      <c r="D83" s="3" t="s">
        <v>6</v>
      </c>
      <c r="E83" s="24">
        <v>5.391</v>
      </c>
      <c r="G83" s="45"/>
    </row>
    <row r="84" spans="2:7" x14ac:dyDescent="0.25">
      <c r="B84" s="7"/>
      <c r="D84" s="3"/>
      <c r="E84" s="24"/>
      <c r="G84" s="45"/>
    </row>
    <row r="85" spans="2:7" x14ac:dyDescent="0.25">
      <c r="B85" s="7"/>
      <c r="D85" s="3"/>
      <c r="E85" s="3"/>
      <c r="G85" s="45"/>
    </row>
    <row r="86" spans="2:7" x14ac:dyDescent="0.25">
      <c r="B86" s="7" t="s">
        <v>52</v>
      </c>
      <c r="D86" s="3"/>
      <c r="E86" s="23"/>
      <c r="G86" s="45"/>
    </row>
    <row r="87" spans="2:7" x14ac:dyDescent="0.25">
      <c r="B87" s="7">
        <v>1</v>
      </c>
      <c r="D87" s="18">
        <v>1</v>
      </c>
      <c r="E87" s="23">
        <v>0.309</v>
      </c>
      <c r="F87">
        <f>E87/100</f>
        <v>3.0899999999999999E-3</v>
      </c>
      <c r="G87" s="45">
        <f>C4*F87</f>
        <v>942.76826999999992</v>
      </c>
    </row>
    <row r="88" spans="2:7" x14ac:dyDescent="0.25">
      <c r="B88" s="7"/>
      <c r="D88" s="18">
        <v>1</v>
      </c>
      <c r="E88" s="24">
        <v>0.309</v>
      </c>
      <c r="G88" s="45"/>
    </row>
    <row r="89" spans="2:7" x14ac:dyDescent="0.25">
      <c r="B89" s="11"/>
      <c r="C89" s="12"/>
      <c r="D89" s="3"/>
      <c r="E89" s="3"/>
      <c r="G89" s="45"/>
    </row>
    <row r="90" spans="2:7" x14ac:dyDescent="0.25">
      <c r="B90" s="7" t="s">
        <v>53</v>
      </c>
      <c r="D90" s="3"/>
      <c r="E90" s="23"/>
      <c r="G90" s="45"/>
    </row>
    <row r="91" spans="2:7" x14ac:dyDescent="0.25">
      <c r="B91" s="7">
        <v>1</v>
      </c>
      <c r="D91" s="18">
        <v>0.17949999999999999</v>
      </c>
      <c r="E91" s="23">
        <v>0.36799999999999999</v>
      </c>
      <c r="F91">
        <f>E91/100</f>
        <v>3.6800000000000001E-3</v>
      </c>
      <c r="G91" s="45">
        <f>C4*F91</f>
        <v>1122.7790400000001</v>
      </c>
    </row>
    <row r="92" spans="2:7" x14ac:dyDescent="0.25">
      <c r="B92" s="7">
        <v>2</v>
      </c>
      <c r="D92" s="18">
        <v>0.2117</v>
      </c>
      <c r="E92" s="23">
        <v>0.434</v>
      </c>
      <c r="F92">
        <f t="shared" ref="F92:F97" si="7">E92/100</f>
        <v>4.3400000000000001E-3</v>
      </c>
      <c r="G92" s="45">
        <f>C4*F92</f>
        <v>1324.1470200000001</v>
      </c>
    </row>
    <row r="93" spans="2:7" x14ac:dyDescent="0.25">
      <c r="B93" s="7">
        <v>3</v>
      </c>
      <c r="D93" s="18">
        <v>0.11899999999999999</v>
      </c>
      <c r="E93" s="23">
        <v>0.24399999999999999</v>
      </c>
      <c r="F93">
        <f t="shared" si="7"/>
        <v>2.4399999999999999E-3</v>
      </c>
      <c r="G93" s="45">
        <f>C4*F93</f>
        <v>744.45132000000001</v>
      </c>
    </row>
    <row r="94" spans="2:7" x14ac:dyDescent="0.25">
      <c r="B94" s="7">
        <v>4</v>
      </c>
      <c r="D94" s="18">
        <v>0.14199999999999999</v>
      </c>
      <c r="E94" s="23">
        <v>0.29099999999999998</v>
      </c>
      <c r="F94">
        <f t="shared" si="7"/>
        <v>2.9099999999999998E-3</v>
      </c>
      <c r="G94" s="45">
        <f>C4*F94</f>
        <v>887.84972999999991</v>
      </c>
    </row>
    <row r="95" spans="2:7" x14ac:dyDescent="0.25">
      <c r="B95" s="7">
        <v>5</v>
      </c>
      <c r="D95" s="18">
        <v>0.1537</v>
      </c>
      <c r="E95" s="23">
        <v>0.315</v>
      </c>
      <c r="F95">
        <f t="shared" si="7"/>
        <v>3.15E-3</v>
      </c>
      <c r="G95" s="45">
        <f>C4*F95</f>
        <v>961.07444999999996</v>
      </c>
    </row>
    <row r="96" spans="2:7" x14ac:dyDescent="0.25">
      <c r="B96" s="7">
        <v>21</v>
      </c>
      <c r="D96" s="18">
        <v>5.8000000000000003E-2</v>
      </c>
      <c r="E96" s="23">
        <v>0.11899999999999999</v>
      </c>
      <c r="F96">
        <f t="shared" si="7"/>
        <v>1.1899999999999999E-3</v>
      </c>
      <c r="G96" s="45">
        <f>C4*F96</f>
        <v>363.07256999999998</v>
      </c>
    </row>
    <row r="97" spans="2:7" x14ac:dyDescent="0.25">
      <c r="B97" s="7">
        <v>30</v>
      </c>
      <c r="D97" s="18">
        <v>0.1361</v>
      </c>
      <c r="E97" s="23">
        <v>0.27900000000000003</v>
      </c>
      <c r="F97">
        <f t="shared" si="7"/>
        <v>2.7900000000000004E-3</v>
      </c>
      <c r="G97" s="45">
        <f>C4*F97</f>
        <v>851.23737000000017</v>
      </c>
    </row>
    <row r="98" spans="2:7" x14ac:dyDescent="0.25">
      <c r="B98" s="7">
        <v>31</v>
      </c>
      <c r="D98" s="3"/>
      <c r="E98" s="23"/>
      <c r="G98" s="45"/>
    </row>
    <row r="99" spans="2:7" x14ac:dyDescent="0.25">
      <c r="B99" s="7">
        <v>32</v>
      </c>
      <c r="D99" s="3"/>
      <c r="E99" s="23"/>
      <c r="G99" s="45"/>
    </row>
    <row r="100" spans="2:7" x14ac:dyDescent="0.25">
      <c r="B100" s="7"/>
      <c r="D100" s="18">
        <f>SUM(D91:D99)</f>
        <v>1</v>
      </c>
      <c r="E100" s="24">
        <f>SUM(E91:E97)</f>
        <v>2.0499999999999998</v>
      </c>
      <c r="G100" s="45"/>
    </row>
    <row r="101" spans="2:7" x14ac:dyDescent="0.25">
      <c r="B101" s="11"/>
      <c r="C101" s="12"/>
      <c r="D101" s="3"/>
      <c r="E101" s="3"/>
      <c r="G101" s="45"/>
    </row>
    <row r="102" spans="2:7" x14ac:dyDescent="0.25">
      <c r="B102" s="7" t="s">
        <v>100</v>
      </c>
      <c r="E102" s="10"/>
      <c r="G102" s="45"/>
    </row>
    <row r="103" spans="2:7" x14ac:dyDescent="0.25">
      <c r="B103" s="7">
        <v>1</v>
      </c>
      <c r="D103" s="3" t="s">
        <v>101</v>
      </c>
      <c r="E103" s="23">
        <v>3.5000000000000003E-2</v>
      </c>
      <c r="F103">
        <f>E103/100</f>
        <v>3.5000000000000005E-4</v>
      </c>
      <c r="G103" s="45">
        <f>C4*F103</f>
        <v>106.78605000000002</v>
      </c>
    </row>
    <row r="104" spans="2:7" x14ac:dyDescent="0.25">
      <c r="B104" s="7">
        <v>2</v>
      </c>
      <c r="D104" s="3" t="s">
        <v>102</v>
      </c>
      <c r="E104" s="23">
        <v>8.0000000000000002E-3</v>
      </c>
      <c r="F104">
        <f t="shared" ref="F104:F113" si="8">E104/100</f>
        <v>8.0000000000000007E-5</v>
      </c>
      <c r="G104" s="45">
        <f>C4*F104</f>
        <v>24.408240000000003</v>
      </c>
    </row>
    <row r="105" spans="2:7" x14ac:dyDescent="0.25">
      <c r="B105" s="7">
        <v>3</v>
      </c>
      <c r="D105" s="3" t="s">
        <v>103</v>
      </c>
      <c r="E105" s="23">
        <v>1.7999999999999999E-2</v>
      </c>
      <c r="F105">
        <f t="shared" si="8"/>
        <v>1.7999999999999998E-4</v>
      </c>
      <c r="G105" s="45">
        <f>C4*F105</f>
        <v>54.918539999999993</v>
      </c>
    </row>
    <row r="106" spans="2:7" x14ac:dyDescent="0.25">
      <c r="B106" s="7">
        <v>4</v>
      </c>
      <c r="D106" s="3" t="s">
        <v>104</v>
      </c>
      <c r="E106" s="23">
        <v>1.6E-2</v>
      </c>
      <c r="F106">
        <f t="shared" si="8"/>
        <v>1.6000000000000001E-4</v>
      </c>
      <c r="G106" s="45">
        <f>C4*F106</f>
        <v>48.816480000000006</v>
      </c>
    </row>
    <row r="107" spans="2:7" x14ac:dyDescent="0.25">
      <c r="B107" s="7">
        <v>5</v>
      </c>
      <c r="D107" s="3" t="s">
        <v>105</v>
      </c>
      <c r="E107" s="23">
        <v>8.9999999999999993E-3</v>
      </c>
      <c r="F107">
        <f t="shared" si="8"/>
        <v>8.9999999999999992E-5</v>
      </c>
      <c r="G107" s="45">
        <f>C4*F107</f>
        <v>27.459269999999997</v>
      </c>
    </row>
    <row r="108" spans="2:7" x14ac:dyDescent="0.25">
      <c r="B108" s="7">
        <v>6</v>
      </c>
      <c r="D108" s="3" t="s">
        <v>106</v>
      </c>
      <c r="E108" s="23">
        <v>4.0000000000000001E-3</v>
      </c>
      <c r="F108">
        <f t="shared" si="8"/>
        <v>4.0000000000000003E-5</v>
      </c>
      <c r="G108" s="45">
        <f>C4*F108</f>
        <v>12.204120000000001</v>
      </c>
    </row>
    <row r="109" spans="2:7" x14ac:dyDescent="0.25">
      <c r="B109" s="7">
        <v>7</v>
      </c>
      <c r="D109" s="3" t="s">
        <v>102</v>
      </c>
      <c r="E109" s="23">
        <v>8.0000000000000002E-3</v>
      </c>
      <c r="F109">
        <f t="shared" si="8"/>
        <v>8.0000000000000007E-5</v>
      </c>
      <c r="G109" s="45">
        <f>C4*F109</f>
        <v>24.408240000000003</v>
      </c>
    </row>
    <row r="110" spans="2:7" x14ac:dyDescent="0.25">
      <c r="B110" s="7">
        <v>8</v>
      </c>
      <c r="D110" s="3" t="s">
        <v>101</v>
      </c>
      <c r="E110" s="23">
        <v>3.5000000000000003E-2</v>
      </c>
      <c r="F110">
        <f t="shared" si="8"/>
        <v>3.5000000000000005E-4</v>
      </c>
      <c r="G110" s="45">
        <f>C4*F110</f>
        <v>106.78605000000002</v>
      </c>
    </row>
    <row r="111" spans="2:7" x14ac:dyDescent="0.25">
      <c r="B111" s="7">
        <v>9</v>
      </c>
      <c r="D111" s="3" t="s">
        <v>106</v>
      </c>
      <c r="E111" s="23">
        <v>4.0000000000000001E-3</v>
      </c>
      <c r="F111">
        <f t="shared" si="8"/>
        <v>4.0000000000000003E-5</v>
      </c>
      <c r="G111" s="45">
        <f>C4*F111</f>
        <v>12.204120000000001</v>
      </c>
    </row>
    <row r="112" spans="2:7" x14ac:dyDescent="0.25">
      <c r="B112" s="7">
        <v>10</v>
      </c>
      <c r="D112" s="3" t="s">
        <v>104</v>
      </c>
      <c r="E112" s="23">
        <v>1.6E-2</v>
      </c>
      <c r="F112">
        <f t="shared" si="8"/>
        <v>1.6000000000000001E-4</v>
      </c>
      <c r="G112" s="45">
        <f>C4*F112</f>
        <v>48.816480000000006</v>
      </c>
    </row>
    <row r="113" spans="2:7" x14ac:dyDescent="0.25">
      <c r="B113" s="7">
        <v>13</v>
      </c>
      <c r="D113" s="3" t="s">
        <v>107</v>
      </c>
      <c r="E113" s="23">
        <v>0.01</v>
      </c>
      <c r="F113">
        <f t="shared" si="8"/>
        <v>1E-4</v>
      </c>
      <c r="G113" s="45">
        <f>C4*F113</f>
        <v>30.510300000000001</v>
      </c>
    </row>
    <row r="114" spans="2:7" x14ac:dyDescent="0.25">
      <c r="B114" s="7"/>
      <c r="D114" s="3" t="s">
        <v>6</v>
      </c>
      <c r="E114" s="24">
        <f>SUM(E103:E113)</f>
        <v>0.16300000000000003</v>
      </c>
      <c r="G114" s="45"/>
    </row>
    <row r="115" spans="2:7" x14ac:dyDescent="0.25">
      <c r="B115" s="7"/>
      <c r="D115" s="3"/>
      <c r="E115" s="3"/>
      <c r="G115" s="45"/>
    </row>
    <row r="116" spans="2:7" x14ac:dyDescent="0.25">
      <c r="B116" s="7" t="s">
        <v>108</v>
      </c>
      <c r="D116" s="3"/>
      <c r="E116" s="23"/>
      <c r="G116" s="45"/>
    </row>
    <row r="117" spans="2:7" x14ac:dyDescent="0.25">
      <c r="B117" s="7">
        <v>1</v>
      </c>
      <c r="D117" s="18">
        <v>5.3800000000000001E-2</v>
      </c>
      <c r="E117" s="23">
        <v>0.09</v>
      </c>
      <c r="F117">
        <f>E117/100</f>
        <v>8.9999999999999998E-4</v>
      </c>
      <c r="G117" s="45">
        <f>C4*F117</f>
        <v>274.59269999999998</v>
      </c>
    </row>
    <row r="118" spans="2:7" x14ac:dyDescent="0.25">
      <c r="B118" s="7">
        <v>2</v>
      </c>
      <c r="D118" s="18">
        <v>0.1148</v>
      </c>
      <c r="E118" s="23">
        <v>0.192</v>
      </c>
      <c r="F118">
        <f t="shared" ref="F118:F137" si="9">E118/100</f>
        <v>1.92E-3</v>
      </c>
      <c r="G118" s="45">
        <f>C4*F118</f>
        <v>585.79776000000004</v>
      </c>
    </row>
    <row r="119" spans="2:7" x14ac:dyDescent="0.25">
      <c r="B119" s="7">
        <v>3</v>
      </c>
      <c r="D119" s="18">
        <v>8.3099999999999993E-2</v>
      </c>
      <c r="E119" s="23">
        <v>0.13900000000000001</v>
      </c>
      <c r="F119">
        <f t="shared" si="9"/>
        <v>1.3900000000000002E-3</v>
      </c>
      <c r="G119" s="45">
        <f>C4*F119</f>
        <v>424.09317000000004</v>
      </c>
    </row>
    <row r="120" spans="2:7" x14ac:dyDescent="0.25">
      <c r="B120" s="7">
        <v>4</v>
      </c>
      <c r="D120" s="18">
        <v>2.2100000000000002E-2</v>
      </c>
      <c r="E120" s="23">
        <v>3.6999999999999998E-2</v>
      </c>
      <c r="F120">
        <f t="shared" si="9"/>
        <v>3.6999999999999999E-4</v>
      </c>
      <c r="G120" s="45">
        <f>C4*F120</f>
        <v>112.88811</v>
      </c>
    </row>
    <row r="121" spans="2:7" x14ac:dyDescent="0.25">
      <c r="B121" s="7">
        <v>5</v>
      </c>
      <c r="D121" s="18">
        <v>7.2999999999999995E-2</v>
      </c>
      <c r="E121" s="23">
        <v>0.122</v>
      </c>
      <c r="F121">
        <f t="shared" si="9"/>
        <v>1.2199999999999999E-3</v>
      </c>
      <c r="G121" s="45">
        <f>C4*F121</f>
        <v>372.22566</v>
      </c>
    </row>
    <row r="122" spans="2:7" x14ac:dyDescent="0.25">
      <c r="B122" s="7">
        <v>6</v>
      </c>
      <c r="D122" s="18">
        <v>9.4500000000000001E-2</v>
      </c>
      <c r="E122" s="23">
        <v>0.158</v>
      </c>
      <c r="F122">
        <f t="shared" si="9"/>
        <v>1.58E-3</v>
      </c>
      <c r="G122" s="45">
        <f>C4*F122</f>
        <v>482.06274000000002</v>
      </c>
    </row>
    <row r="123" spans="2:7" x14ac:dyDescent="0.25">
      <c r="B123" s="7">
        <v>7</v>
      </c>
      <c r="D123" s="18">
        <v>0.1148</v>
      </c>
      <c r="E123" s="23">
        <v>0.192</v>
      </c>
      <c r="F123">
        <f t="shared" si="9"/>
        <v>1.92E-3</v>
      </c>
      <c r="G123" s="45">
        <f>C4*F123</f>
        <v>585.79776000000004</v>
      </c>
    </row>
    <row r="124" spans="2:7" x14ac:dyDescent="0.25">
      <c r="B124" s="7">
        <v>8</v>
      </c>
      <c r="D124" s="18">
        <v>8.0100000000000005E-2</v>
      </c>
      <c r="E124" s="23">
        <v>0.13400000000000001</v>
      </c>
      <c r="F124">
        <f t="shared" si="9"/>
        <v>1.34E-3</v>
      </c>
      <c r="G124" s="45">
        <f>C4*F124</f>
        <v>408.83802000000003</v>
      </c>
    </row>
    <row r="125" spans="2:7" x14ac:dyDescent="0.25">
      <c r="B125" s="7">
        <v>9</v>
      </c>
      <c r="D125" s="18">
        <v>1.44E-2</v>
      </c>
      <c r="E125" s="23">
        <v>2.4E-2</v>
      </c>
      <c r="F125">
        <f t="shared" si="9"/>
        <v>2.4000000000000001E-4</v>
      </c>
      <c r="G125" s="45">
        <f>C4*F125</f>
        <v>73.224720000000005</v>
      </c>
    </row>
    <row r="126" spans="2:7" x14ac:dyDescent="0.25">
      <c r="B126" s="7">
        <v>10</v>
      </c>
      <c r="D126" s="18">
        <v>3.6499999999999998E-2</v>
      </c>
      <c r="E126" s="23">
        <v>6.0999999999999999E-2</v>
      </c>
      <c r="F126">
        <f t="shared" si="9"/>
        <v>6.0999999999999997E-4</v>
      </c>
      <c r="G126" s="45">
        <f>C4*F126</f>
        <v>186.11283</v>
      </c>
    </row>
    <row r="127" spans="2:7" x14ac:dyDescent="0.25">
      <c r="B127" s="7">
        <v>11</v>
      </c>
      <c r="D127" s="18">
        <v>3.6499999999999998E-2</v>
      </c>
      <c r="E127" s="23">
        <v>6.0999999999999999E-2</v>
      </c>
      <c r="F127">
        <f t="shared" si="9"/>
        <v>6.0999999999999997E-4</v>
      </c>
      <c r="G127" s="45">
        <f>C4*F127</f>
        <v>186.11283</v>
      </c>
    </row>
    <row r="128" spans="2:7" x14ac:dyDescent="0.25">
      <c r="B128" s="7">
        <v>12</v>
      </c>
      <c r="D128" s="18">
        <v>3.6499999999999998E-2</v>
      </c>
      <c r="E128" s="23">
        <v>6.0999999999999999E-2</v>
      </c>
      <c r="F128">
        <f t="shared" si="9"/>
        <v>6.0999999999999997E-4</v>
      </c>
      <c r="G128" s="45">
        <f>C4*F128</f>
        <v>186.11283</v>
      </c>
    </row>
    <row r="129" spans="2:7" x14ac:dyDescent="0.25">
      <c r="B129" s="7">
        <v>13</v>
      </c>
      <c r="D129" s="18">
        <v>1.44E-2</v>
      </c>
      <c r="E129" s="23">
        <v>2.4E-2</v>
      </c>
      <c r="F129">
        <f t="shared" si="9"/>
        <v>2.4000000000000001E-4</v>
      </c>
      <c r="G129" s="45">
        <f>C4*F129</f>
        <v>73.224720000000005</v>
      </c>
    </row>
    <row r="130" spans="2:7" x14ac:dyDescent="0.25">
      <c r="B130" s="7">
        <v>14</v>
      </c>
      <c r="D130" s="18">
        <v>1.4999999999999999E-2</v>
      </c>
      <c r="E130" s="23">
        <v>2.5000000000000001E-2</v>
      </c>
      <c r="F130">
        <f t="shared" si="9"/>
        <v>2.5000000000000001E-4</v>
      </c>
      <c r="G130" s="45">
        <f>C4*F130</f>
        <v>76.275750000000002</v>
      </c>
    </row>
    <row r="131" spans="2:7" x14ac:dyDescent="0.25">
      <c r="B131" s="7">
        <v>16</v>
      </c>
      <c r="D131" s="18">
        <v>2.0299999999999999E-2</v>
      </c>
      <c r="E131" s="23">
        <v>3.4000000000000002E-2</v>
      </c>
      <c r="F131">
        <f t="shared" si="9"/>
        <v>3.4000000000000002E-4</v>
      </c>
      <c r="G131" s="45">
        <f>C4*F131</f>
        <v>103.73502000000001</v>
      </c>
    </row>
    <row r="132" spans="2:7" x14ac:dyDescent="0.25">
      <c r="B132" s="7">
        <v>18</v>
      </c>
      <c r="D132" s="18">
        <v>4.1999999999999997E-3</v>
      </c>
      <c r="E132" s="23">
        <v>7.0000000000000001E-3</v>
      </c>
      <c r="F132">
        <f t="shared" si="9"/>
        <v>7.0000000000000007E-5</v>
      </c>
      <c r="G132" s="45">
        <f>C4*F132</f>
        <v>21.357210000000002</v>
      </c>
    </row>
    <row r="133" spans="2:7" x14ac:dyDescent="0.25">
      <c r="B133" s="7">
        <v>20</v>
      </c>
      <c r="D133" s="18">
        <v>1.44E-2</v>
      </c>
      <c r="E133" s="23">
        <v>2.4E-2</v>
      </c>
      <c r="F133">
        <f t="shared" si="9"/>
        <v>2.4000000000000001E-4</v>
      </c>
      <c r="G133" s="45">
        <f>C4*F133</f>
        <v>73.224720000000005</v>
      </c>
    </row>
    <row r="134" spans="2:7" x14ac:dyDescent="0.25">
      <c r="B134" s="7">
        <v>26</v>
      </c>
      <c r="D134" s="18">
        <v>6.0000000000000001E-3</v>
      </c>
      <c r="E134" s="23">
        <v>0.01</v>
      </c>
      <c r="F134">
        <f t="shared" si="9"/>
        <v>1E-4</v>
      </c>
      <c r="G134" s="45">
        <f>C4*F134</f>
        <v>30.510300000000001</v>
      </c>
    </row>
    <row r="135" spans="2:7" x14ac:dyDescent="0.25">
      <c r="B135" s="7">
        <v>27</v>
      </c>
      <c r="D135" s="18">
        <v>7.7999999999999996E-3</v>
      </c>
      <c r="E135" s="23">
        <v>1.2999999999999999E-2</v>
      </c>
      <c r="F135">
        <f t="shared" si="9"/>
        <v>1.2999999999999999E-4</v>
      </c>
      <c r="G135" s="45">
        <f>C4*F135</f>
        <v>39.66339</v>
      </c>
    </row>
    <row r="136" spans="2:7" x14ac:dyDescent="0.25">
      <c r="B136" s="7">
        <v>29</v>
      </c>
      <c r="D136" s="18">
        <v>2.0299999999999999E-2</v>
      </c>
      <c r="E136" s="23">
        <v>3.4000000000000002E-2</v>
      </c>
      <c r="F136">
        <f t="shared" si="9"/>
        <v>3.4000000000000002E-4</v>
      </c>
      <c r="G136" s="45">
        <f>C4*F136</f>
        <v>103.73502000000001</v>
      </c>
    </row>
    <row r="137" spans="2:7" x14ac:dyDescent="0.25">
      <c r="B137" s="7">
        <v>31</v>
      </c>
      <c r="D137" s="18">
        <v>8.7300000000000003E-2</v>
      </c>
      <c r="E137" s="23">
        <v>0.14599999999999999</v>
      </c>
      <c r="F137">
        <f t="shared" si="9"/>
        <v>1.4599999999999999E-3</v>
      </c>
      <c r="G137" s="45">
        <f>C4*F137</f>
        <v>445.45038</v>
      </c>
    </row>
    <row r="138" spans="2:7" x14ac:dyDescent="0.25">
      <c r="B138" s="7">
        <v>17</v>
      </c>
      <c r="D138" s="3"/>
      <c r="E138" s="23"/>
      <c r="G138" s="45"/>
    </row>
    <row r="139" spans="2:7" x14ac:dyDescent="0.25">
      <c r="B139" s="7"/>
      <c r="D139" s="3"/>
      <c r="E139" s="23"/>
      <c r="G139" s="45"/>
    </row>
    <row r="140" spans="2:7" x14ac:dyDescent="0.25">
      <c r="B140" s="7">
        <v>54</v>
      </c>
      <c r="D140" s="18">
        <v>7.1999999999999998E-3</v>
      </c>
      <c r="E140" s="23">
        <v>1.2E-2</v>
      </c>
      <c r="F140">
        <f>E140/100</f>
        <v>1.2E-4</v>
      </c>
      <c r="G140" s="45">
        <f>C4*F140</f>
        <v>36.612360000000002</v>
      </c>
    </row>
    <row r="141" spans="2:7" x14ac:dyDescent="0.25">
      <c r="B141" s="7">
        <v>55</v>
      </c>
      <c r="D141" s="18">
        <v>7.1999999999999998E-3</v>
      </c>
      <c r="E141" s="23">
        <v>1.2E-2</v>
      </c>
      <c r="F141">
        <f t="shared" ref="F141:F144" si="10">E141/100</f>
        <v>1.2E-4</v>
      </c>
      <c r="G141" s="45">
        <f>C4*F141</f>
        <v>36.612360000000002</v>
      </c>
    </row>
    <row r="142" spans="2:7" x14ac:dyDescent="0.25">
      <c r="B142" s="7">
        <v>56</v>
      </c>
      <c r="D142" s="18">
        <v>7.1999999999999998E-3</v>
      </c>
      <c r="E142" s="23">
        <v>1.2E-2</v>
      </c>
      <c r="F142">
        <f t="shared" si="10"/>
        <v>1.2E-4</v>
      </c>
      <c r="G142" s="45">
        <f>C4*F142</f>
        <v>36.612360000000002</v>
      </c>
    </row>
    <row r="143" spans="2:7" x14ac:dyDescent="0.25">
      <c r="B143" s="7">
        <v>60</v>
      </c>
      <c r="D143" s="18">
        <v>1.44E-2</v>
      </c>
      <c r="E143" s="23">
        <v>2.4E-2</v>
      </c>
      <c r="F143">
        <f t="shared" si="10"/>
        <v>2.4000000000000001E-4</v>
      </c>
      <c r="G143" s="45">
        <f>C4*F143</f>
        <v>73.224720000000005</v>
      </c>
    </row>
    <row r="144" spans="2:7" x14ac:dyDescent="0.25">
      <c r="B144" s="7">
        <v>61</v>
      </c>
      <c r="D144" s="18">
        <v>1.44E-2</v>
      </c>
      <c r="E144" s="23">
        <v>2.4E-2</v>
      </c>
      <c r="F144">
        <f t="shared" si="10"/>
        <v>2.4000000000000001E-4</v>
      </c>
      <c r="G144" s="45">
        <f>C4*F144</f>
        <v>73.224720000000005</v>
      </c>
    </row>
    <row r="145" spans="2:7" x14ac:dyDescent="0.25">
      <c r="B145" s="7"/>
      <c r="D145" s="35">
        <f>SUM(D117:D144)</f>
        <v>1.0002</v>
      </c>
      <c r="E145" s="24">
        <f>SUM(E117:E144)</f>
        <v>1.6719999999999997</v>
      </c>
      <c r="G145" s="45"/>
    </row>
    <row r="146" spans="2:7" x14ac:dyDescent="0.25">
      <c r="B146" s="7"/>
      <c r="D146" s="3"/>
      <c r="E146" s="3"/>
      <c r="G146" s="45"/>
    </row>
    <row r="147" spans="2:7" x14ac:dyDescent="0.25">
      <c r="B147" s="7" t="s">
        <v>109</v>
      </c>
      <c r="D147" s="3"/>
      <c r="E147" s="23"/>
      <c r="G147" s="45"/>
    </row>
    <row r="148" spans="2:7" x14ac:dyDescent="0.25">
      <c r="B148" s="7">
        <v>2</v>
      </c>
      <c r="D148" s="3" t="s">
        <v>110</v>
      </c>
      <c r="E148" s="23">
        <v>0.38600000000000001</v>
      </c>
      <c r="F148">
        <f>E148/100</f>
        <v>3.8600000000000001E-3</v>
      </c>
      <c r="G148" s="45">
        <f>C4*F148</f>
        <v>1177.69758</v>
      </c>
    </row>
    <row r="149" spans="2:7" x14ac:dyDescent="0.25">
      <c r="B149" s="7">
        <v>3</v>
      </c>
      <c r="D149" s="3" t="s">
        <v>111</v>
      </c>
      <c r="E149" s="23">
        <v>0.32400000000000001</v>
      </c>
      <c r="F149">
        <f t="shared" ref="F149:F151" si="11">E149/100</f>
        <v>3.2400000000000003E-3</v>
      </c>
      <c r="G149" s="45">
        <f>C4*F149</f>
        <v>988.53372000000013</v>
      </c>
    </row>
    <row r="150" spans="2:7" x14ac:dyDescent="0.25">
      <c r="B150" s="7">
        <v>6</v>
      </c>
      <c r="D150" s="3" t="s">
        <v>112</v>
      </c>
      <c r="E150" s="23">
        <v>0.11899999999999999</v>
      </c>
      <c r="F150">
        <f t="shared" si="11"/>
        <v>1.1899999999999999E-3</v>
      </c>
      <c r="G150" s="45">
        <f>C4*F150</f>
        <v>363.07256999999998</v>
      </c>
    </row>
    <row r="151" spans="2:7" x14ac:dyDescent="0.25">
      <c r="B151" s="7">
        <v>11</v>
      </c>
      <c r="D151" s="3" t="s">
        <v>113</v>
      </c>
      <c r="E151" s="23">
        <v>0.19900000000000001</v>
      </c>
      <c r="F151">
        <f t="shared" si="11"/>
        <v>1.99E-3</v>
      </c>
      <c r="G151" s="45">
        <f>C4*F151</f>
        <v>607.15497000000005</v>
      </c>
    </row>
    <row r="152" spans="2:7" x14ac:dyDescent="0.25">
      <c r="B152" s="7"/>
      <c r="D152" s="3" t="s">
        <v>6</v>
      </c>
      <c r="E152" s="24">
        <f>SUM(E148:E151)</f>
        <v>1.028</v>
      </c>
      <c r="G152" s="45"/>
    </row>
    <row r="153" spans="2:7" x14ac:dyDescent="0.25">
      <c r="B153" s="7"/>
      <c r="D153" s="3"/>
      <c r="E153" s="3"/>
      <c r="G153" s="45"/>
    </row>
    <row r="154" spans="2:7" x14ac:dyDescent="0.25">
      <c r="B154" s="7" t="s">
        <v>114</v>
      </c>
      <c r="D154" s="3"/>
      <c r="E154" s="23"/>
      <c r="G154" s="45"/>
    </row>
    <row r="155" spans="2:7" x14ac:dyDescent="0.25">
      <c r="B155" s="7">
        <v>3</v>
      </c>
      <c r="D155" s="3" t="s">
        <v>115</v>
      </c>
      <c r="E155" s="23">
        <v>0.47499999999999998</v>
      </c>
      <c r="F155">
        <f>E155/100</f>
        <v>4.7499999999999999E-3</v>
      </c>
      <c r="G155" s="45">
        <f>C4*F155</f>
        <v>1449.2392499999999</v>
      </c>
    </row>
    <row r="156" spans="2:7" x14ac:dyDescent="0.25">
      <c r="B156" s="7">
        <v>4</v>
      </c>
      <c r="D156" s="3" t="s">
        <v>116</v>
      </c>
      <c r="E156" s="23">
        <v>0.23799999999999999</v>
      </c>
      <c r="F156">
        <f>E156/100</f>
        <v>2.3799999999999997E-3</v>
      </c>
      <c r="G156" s="45">
        <f>C4*F156</f>
        <v>726.14513999999997</v>
      </c>
    </row>
    <row r="157" spans="2:7" x14ac:dyDescent="0.25">
      <c r="B157" s="7"/>
      <c r="D157" s="3" t="s">
        <v>117</v>
      </c>
      <c r="E157" s="24">
        <v>0.71299999999999997</v>
      </c>
      <c r="G157" s="45"/>
    </row>
    <row r="158" spans="2:7" x14ac:dyDescent="0.25">
      <c r="B158" s="7"/>
      <c r="D158" s="3"/>
      <c r="E158" s="23"/>
      <c r="G158" s="45"/>
    </row>
    <row r="159" spans="2:7" x14ac:dyDescent="0.25">
      <c r="B159" s="7" t="s">
        <v>118</v>
      </c>
      <c r="D159" s="3"/>
      <c r="E159" s="23"/>
      <c r="G159" s="45"/>
    </row>
    <row r="160" spans="2:7" x14ac:dyDescent="0.25">
      <c r="B160" s="7">
        <v>2</v>
      </c>
      <c r="D160" s="3" t="s">
        <v>119</v>
      </c>
      <c r="E160" s="23">
        <v>9.5000000000000001E-2</v>
      </c>
      <c r="F160">
        <f>E160/100</f>
        <v>9.5E-4</v>
      </c>
      <c r="G160" s="45">
        <f>C4*F160</f>
        <v>289.84784999999999</v>
      </c>
    </row>
    <row r="161" spans="2:7" x14ac:dyDescent="0.25">
      <c r="B161" s="7">
        <v>3</v>
      </c>
      <c r="D161" s="3" t="s">
        <v>120</v>
      </c>
      <c r="E161" s="23">
        <v>0.128</v>
      </c>
      <c r="F161">
        <f t="shared" ref="F161:F163" si="12">E161/100</f>
        <v>1.2800000000000001E-3</v>
      </c>
      <c r="G161" s="45">
        <f>C4*F161</f>
        <v>390.53184000000005</v>
      </c>
    </row>
    <row r="162" spans="2:7" x14ac:dyDescent="0.25">
      <c r="B162" s="7">
        <v>6</v>
      </c>
      <c r="D162" s="3" t="s">
        <v>121</v>
      </c>
      <c r="E162" s="23">
        <v>5.6000000000000001E-2</v>
      </c>
      <c r="F162">
        <f t="shared" si="12"/>
        <v>5.6000000000000006E-4</v>
      </c>
      <c r="G162" s="45">
        <f>C4*F162</f>
        <v>170.85768000000002</v>
      </c>
    </row>
    <row r="163" spans="2:7" x14ac:dyDescent="0.25">
      <c r="B163" s="7">
        <v>13</v>
      </c>
      <c r="D163" s="3" t="s">
        <v>122</v>
      </c>
      <c r="E163" s="23">
        <v>0.23499999999999999</v>
      </c>
      <c r="F163">
        <f t="shared" si="12"/>
        <v>2.3499999999999997E-3</v>
      </c>
      <c r="G163" s="45">
        <f>C4*F163</f>
        <v>716.99204999999995</v>
      </c>
    </row>
    <row r="164" spans="2:7" x14ac:dyDescent="0.25">
      <c r="B164" s="7"/>
      <c r="D164" s="3" t="s">
        <v>6</v>
      </c>
      <c r="E164" s="24">
        <f>SUM(E160:E163)</f>
        <v>0.51400000000000001</v>
      </c>
      <c r="G164" s="45"/>
    </row>
    <row r="165" spans="2:7" x14ac:dyDescent="0.25">
      <c r="B165" s="7"/>
      <c r="D165" s="3"/>
      <c r="E165" s="23"/>
      <c r="G165" s="45"/>
    </row>
    <row r="166" spans="2:7" x14ac:dyDescent="0.25">
      <c r="B166" s="7" t="s">
        <v>123</v>
      </c>
      <c r="D166" s="3"/>
      <c r="E166" s="23"/>
      <c r="G166" s="45"/>
    </row>
    <row r="167" spans="2:7" x14ac:dyDescent="0.25">
      <c r="B167" s="7">
        <v>1</v>
      </c>
      <c r="D167" s="18">
        <v>0.47470000000000001</v>
      </c>
      <c r="E167" s="23">
        <v>1.331</v>
      </c>
      <c r="F167">
        <f>E167/100</f>
        <v>1.3309999999999999E-2</v>
      </c>
      <c r="G167" s="45">
        <f>C4*F167</f>
        <v>4060.9209299999998</v>
      </c>
    </row>
    <row r="168" spans="2:7" x14ac:dyDescent="0.25">
      <c r="B168" s="7">
        <v>3</v>
      </c>
      <c r="D168" s="3" t="s">
        <v>124</v>
      </c>
      <c r="E168" s="23">
        <v>0.19</v>
      </c>
      <c r="F168">
        <f t="shared" ref="F168:F173" si="13">E168/100</f>
        <v>1.9E-3</v>
      </c>
      <c r="G168" s="45">
        <f>C4*F168</f>
        <v>579.69569999999999</v>
      </c>
    </row>
    <row r="169" spans="2:7" x14ac:dyDescent="0.25">
      <c r="B169" s="7">
        <v>4</v>
      </c>
      <c r="D169" s="3" t="s">
        <v>125</v>
      </c>
      <c r="E169" s="23">
        <v>0.29399999999999998</v>
      </c>
      <c r="F169">
        <f t="shared" si="13"/>
        <v>2.9399999999999999E-3</v>
      </c>
      <c r="G169" s="45">
        <f>C4*F169</f>
        <v>897.00281999999993</v>
      </c>
    </row>
    <row r="170" spans="2:7" x14ac:dyDescent="0.25">
      <c r="B170" s="7">
        <v>5</v>
      </c>
      <c r="D170" s="3" t="s">
        <v>126</v>
      </c>
      <c r="E170" s="23">
        <v>0.39500000000000002</v>
      </c>
      <c r="F170">
        <f t="shared" si="13"/>
        <v>3.9500000000000004E-3</v>
      </c>
      <c r="G170" s="45">
        <f>C4*F170</f>
        <v>1205.1568500000001</v>
      </c>
    </row>
    <row r="171" spans="2:7" x14ac:dyDescent="0.25">
      <c r="B171" s="7">
        <v>8</v>
      </c>
      <c r="D171" s="3" t="s">
        <v>127</v>
      </c>
      <c r="E171" s="23">
        <v>0.154</v>
      </c>
      <c r="F171">
        <f t="shared" si="13"/>
        <v>1.5399999999999999E-3</v>
      </c>
      <c r="G171" s="45">
        <f>C4*F171</f>
        <v>469.85861999999997</v>
      </c>
    </row>
    <row r="172" spans="2:7" x14ac:dyDescent="0.25">
      <c r="B172" s="7">
        <v>9</v>
      </c>
      <c r="D172" s="3" t="s">
        <v>128</v>
      </c>
      <c r="E172" s="23">
        <v>0.25600000000000001</v>
      </c>
      <c r="F172">
        <f t="shared" si="13"/>
        <v>2.5600000000000002E-3</v>
      </c>
      <c r="G172" s="45">
        <f>C4*F172</f>
        <v>781.06368000000009</v>
      </c>
    </row>
    <row r="173" spans="2:7" x14ac:dyDescent="0.25">
      <c r="B173" s="7">
        <v>10</v>
      </c>
      <c r="D173" s="3" t="s">
        <v>129</v>
      </c>
      <c r="E173" s="23">
        <v>0.184</v>
      </c>
      <c r="F173">
        <f t="shared" si="13"/>
        <v>1.8400000000000001E-3</v>
      </c>
      <c r="G173" s="45">
        <f>C4*F173</f>
        <v>561.38952000000006</v>
      </c>
    </row>
    <row r="174" spans="2:7" x14ac:dyDescent="0.25">
      <c r="B174" s="7"/>
      <c r="D174" s="3" t="s">
        <v>6</v>
      </c>
      <c r="E174" s="24">
        <v>2.8039999999999998</v>
      </c>
      <c r="G174" s="45"/>
    </row>
    <row r="175" spans="2:7" x14ac:dyDescent="0.25">
      <c r="B175" s="7"/>
      <c r="D175" s="3"/>
      <c r="E175" s="3"/>
      <c r="G175" s="45"/>
    </row>
    <row r="176" spans="2:7" x14ac:dyDescent="0.25">
      <c r="B176" s="7" t="s">
        <v>130</v>
      </c>
      <c r="D176" s="3"/>
      <c r="E176" s="23"/>
      <c r="G176" s="45"/>
    </row>
    <row r="177" spans="2:7" x14ac:dyDescent="0.25">
      <c r="B177" s="7">
        <v>2</v>
      </c>
      <c r="D177" s="3" t="s">
        <v>131</v>
      </c>
      <c r="E177" s="23">
        <v>0.377</v>
      </c>
      <c r="F177">
        <f>E177/100</f>
        <v>3.7699999999999999E-3</v>
      </c>
      <c r="G177" s="45">
        <f>C4*F177</f>
        <v>1150.23831</v>
      </c>
    </row>
    <row r="178" spans="2:7" x14ac:dyDescent="0.25">
      <c r="B178" s="7">
        <v>3</v>
      </c>
      <c r="D178" s="3" t="s">
        <v>132</v>
      </c>
      <c r="E178" s="23">
        <v>0.69499999999999995</v>
      </c>
      <c r="F178">
        <f t="shared" ref="F178:F180" si="14">E178/100</f>
        <v>6.9499999999999996E-3</v>
      </c>
      <c r="G178" s="45">
        <f>C4*F178</f>
        <v>2120.46585</v>
      </c>
    </row>
    <row r="179" spans="2:7" x14ac:dyDescent="0.25">
      <c r="B179" s="7">
        <v>4</v>
      </c>
      <c r="D179" s="3" t="s">
        <v>133</v>
      </c>
      <c r="E179" s="23">
        <v>0.17499999999999999</v>
      </c>
      <c r="F179">
        <f t="shared" si="14"/>
        <v>1.7499999999999998E-3</v>
      </c>
      <c r="G179" s="45">
        <f>C4*F179</f>
        <v>533.93025</v>
      </c>
    </row>
    <row r="180" spans="2:7" x14ac:dyDescent="0.25">
      <c r="B180" s="7">
        <v>5</v>
      </c>
      <c r="D180" s="3" t="s">
        <v>134</v>
      </c>
      <c r="E180" s="23">
        <v>0.13400000000000001</v>
      </c>
      <c r="F180">
        <f t="shared" si="14"/>
        <v>1.34E-3</v>
      </c>
      <c r="G180" s="45">
        <f>C4*F180</f>
        <v>408.83802000000003</v>
      </c>
    </row>
    <row r="181" spans="2:7" x14ac:dyDescent="0.25">
      <c r="B181" s="7"/>
      <c r="D181" s="3" t="s">
        <v>6</v>
      </c>
      <c r="E181" s="24">
        <v>1.381</v>
      </c>
      <c r="G181" s="45"/>
    </row>
    <row r="182" spans="2:7" x14ac:dyDescent="0.25">
      <c r="B182" s="7"/>
      <c r="D182" s="3"/>
      <c r="E182" s="3"/>
      <c r="G182" s="45"/>
    </row>
    <row r="183" spans="2:7" x14ac:dyDescent="0.25">
      <c r="B183" s="7" t="s">
        <v>135</v>
      </c>
      <c r="D183" s="3"/>
      <c r="E183" s="23"/>
      <c r="G183" s="45"/>
    </row>
    <row r="184" spans="2:7" x14ac:dyDescent="0.25">
      <c r="B184" s="7">
        <v>1</v>
      </c>
      <c r="D184" s="3" t="s">
        <v>136</v>
      </c>
      <c r="E184" s="23">
        <v>1.0189999999999999</v>
      </c>
      <c r="F184">
        <f>E184/100</f>
        <v>1.0189999999999999E-2</v>
      </c>
      <c r="G184" s="45">
        <f>C4*F184</f>
        <v>3108.9995699999999</v>
      </c>
    </row>
    <row r="185" spans="2:7" x14ac:dyDescent="0.25">
      <c r="B185" s="7">
        <v>2</v>
      </c>
      <c r="D185" s="3" t="s">
        <v>137</v>
      </c>
      <c r="E185" s="23">
        <v>0.44900000000000001</v>
      </c>
      <c r="F185">
        <f t="shared" ref="F185:F192" si="15">E185/100</f>
        <v>4.4900000000000001E-3</v>
      </c>
      <c r="G185" s="45">
        <f>C4*F185</f>
        <v>1369.91247</v>
      </c>
    </row>
    <row r="186" spans="2:7" x14ac:dyDescent="0.25">
      <c r="B186" s="7">
        <v>3</v>
      </c>
      <c r="D186" s="3" t="s">
        <v>138</v>
      </c>
      <c r="E186" s="23">
        <v>0.45400000000000001</v>
      </c>
      <c r="F186">
        <f t="shared" si="15"/>
        <v>4.5399999999999998E-3</v>
      </c>
      <c r="G186" s="45">
        <f>C4*F186</f>
        <v>1385.1676199999999</v>
      </c>
    </row>
    <row r="187" spans="2:7" x14ac:dyDescent="0.25">
      <c r="B187" s="7">
        <v>4</v>
      </c>
      <c r="D187" s="3" t="s">
        <v>139</v>
      </c>
      <c r="E187" s="23">
        <v>0.35599999999999998</v>
      </c>
      <c r="F187">
        <f t="shared" si="15"/>
        <v>3.5599999999999998E-3</v>
      </c>
      <c r="G187" s="45">
        <f>C4*F187</f>
        <v>1086.16668</v>
      </c>
    </row>
    <row r="188" spans="2:7" x14ac:dyDescent="0.25">
      <c r="B188" s="7">
        <v>5</v>
      </c>
      <c r="D188" s="3" t="s">
        <v>140</v>
      </c>
      <c r="E188" s="23">
        <v>0.32500000000000001</v>
      </c>
      <c r="F188">
        <f t="shared" si="15"/>
        <v>3.2500000000000003E-3</v>
      </c>
      <c r="G188" s="45">
        <f>C4*F188</f>
        <v>991.5847500000001</v>
      </c>
    </row>
    <row r="189" spans="2:7" x14ac:dyDescent="0.25">
      <c r="B189" s="7">
        <v>6</v>
      </c>
      <c r="D189" s="3" t="s">
        <v>141</v>
      </c>
      <c r="E189" s="23">
        <v>6.2E-2</v>
      </c>
      <c r="F189">
        <f t="shared" si="15"/>
        <v>6.2E-4</v>
      </c>
      <c r="G189" s="45">
        <f>C4*F189</f>
        <v>189.16386</v>
      </c>
    </row>
    <row r="190" spans="2:7" x14ac:dyDescent="0.25">
      <c r="B190" s="7">
        <v>7</v>
      </c>
      <c r="D190" s="3" t="s">
        <v>142</v>
      </c>
      <c r="E190" s="23">
        <v>1.417</v>
      </c>
      <c r="F190">
        <f t="shared" si="15"/>
        <v>1.417E-2</v>
      </c>
      <c r="G190" s="45">
        <f>C4*F190</f>
        <v>4323.30951</v>
      </c>
    </row>
    <row r="191" spans="2:7" x14ac:dyDescent="0.25">
      <c r="B191" s="7">
        <v>28</v>
      </c>
      <c r="D191" s="3" t="s">
        <v>143</v>
      </c>
      <c r="E191" s="23">
        <v>0.125</v>
      </c>
      <c r="F191">
        <f t="shared" si="15"/>
        <v>1.25E-3</v>
      </c>
      <c r="G191" s="45">
        <f>C4*F191</f>
        <v>381.37875000000003</v>
      </c>
    </row>
    <row r="192" spans="2:7" x14ac:dyDescent="0.25">
      <c r="B192" s="7">
        <v>29</v>
      </c>
      <c r="D192" s="3" t="s">
        <v>144</v>
      </c>
      <c r="E192" s="23">
        <v>0.20100000000000001</v>
      </c>
      <c r="F192">
        <f t="shared" si="15"/>
        <v>2.0100000000000001E-3</v>
      </c>
      <c r="G192" s="45">
        <f>C4*F192</f>
        <v>613.25702999999999</v>
      </c>
    </row>
    <row r="193" spans="2:7" x14ac:dyDescent="0.25">
      <c r="B193" s="7"/>
      <c r="D193" s="3" t="s">
        <v>6</v>
      </c>
      <c r="E193" s="24">
        <f>SUM(E184:E192)</f>
        <v>4.4079999999999995</v>
      </c>
      <c r="G193" s="45"/>
    </row>
    <row r="194" spans="2:7" x14ac:dyDescent="0.25">
      <c r="B194" s="7" t="s">
        <v>161</v>
      </c>
      <c r="G194" s="45"/>
    </row>
    <row r="195" spans="2:7" x14ac:dyDescent="0.25">
      <c r="B195" s="7">
        <v>1</v>
      </c>
      <c r="D195" s="18">
        <v>0.25380000000000003</v>
      </c>
      <c r="E195" s="23">
        <v>14.135</v>
      </c>
      <c r="F195">
        <f>E195/100</f>
        <v>0.14135</v>
      </c>
      <c r="G195" s="45">
        <f>C4*F195</f>
        <v>43126.309050000003</v>
      </c>
    </row>
    <row r="196" spans="2:7" x14ac:dyDescent="0.25">
      <c r="B196" s="7">
        <v>7</v>
      </c>
      <c r="D196" s="18">
        <v>5.1999999999999998E-3</v>
      </c>
      <c r="E196" s="3">
        <v>0.28799999999999998</v>
      </c>
      <c r="F196">
        <f t="shared" ref="F196:F218" si="16">E196/100</f>
        <v>2.8799999999999997E-3</v>
      </c>
      <c r="G196" s="45">
        <f>C4*F196</f>
        <v>878.69663999999989</v>
      </c>
    </row>
    <row r="197" spans="2:7" x14ac:dyDescent="0.25">
      <c r="B197" s="7">
        <v>12</v>
      </c>
      <c r="D197" s="18">
        <v>9.7000000000000003E-3</v>
      </c>
      <c r="E197" s="3">
        <v>0.53800000000000003</v>
      </c>
      <c r="F197">
        <f t="shared" si="16"/>
        <v>5.3800000000000002E-3</v>
      </c>
      <c r="G197" s="45">
        <f>C4*F197</f>
        <v>1641.4541400000001</v>
      </c>
    </row>
    <row r="198" spans="2:7" x14ac:dyDescent="0.25">
      <c r="B198" s="7">
        <v>13</v>
      </c>
      <c r="D198" s="18">
        <v>1.7299999999999999E-2</v>
      </c>
      <c r="E198" s="3">
        <v>0.96199999999999997</v>
      </c>
      <c r="F198">
        <f t="shared" si="16"/>
        <v>9.6200000000000001E-3</v>
      </c>
      <c r="G198" s="45">
        <f>C4*F198</f>
        <v>2935.0908600000002</v>
      </c>
    </row>
    <row r="199" spans="2:7" x14ac:dyDescent="0.25">
      <c r="B199" s="7">
        <v>14</v>
      </c>
      <c r="D199" s="18">
        <v>1.14E-2</v>
      </c>
      <c r="E199" s="3">
        <v>0.63600000000000001</v>
      </c>
      <c r="F199">
        <f t="shared" si="16"/>
        <v>6.3600000000000002E-3</v>
      </c>
      <c r="G199" s="45">
        <f>C4*F199</f>
        <v>1940.45508</v>
      </c>
    </row>
    <row r="200" spans="2:7" x14ac:dyDescent="0.25">
      <c r="B200" s="7">
        <v>16</v>
      </c>
      <c r="D200" s="18">
        <v>3.3999999999999998E-3</v>
      </c>
      <c r="E200" s="3">
        <v>0.19</v>
      </c>
      <c r="F200">
        <f t="shared" si="16"/>
        <v>1.9E-3</v>
      </c>
      <c r="G200" s="45">
        <f>C4*F200</f>
        <v>579.69569999999999</v>
      </c>
    </row>
    <row r="201" spans="2:7" x14ac:dyDescent="0.25">
      <c r="B201" s="7">
        <v>21</v>
      </c>
      <c r="D201" s="18">
        <v>9.5999999999999992E-3</v>
      </c>
      <c r="E201" s="3">
        <v>0.53400000000000003</v>
      </c>
      <c r="F201">
        <f t="shared" si="16"/>
        <v>5.3400000000000001E-3</v>
      </c>
      <c r="G201" s="45">
        <f>C4*F201</f>
        <v>1629.2500199999999</v>
      </c>
    </row>
    <row r="202" spans="2:7" x14ac:dyDescent="0.25">
      <c r="B202" s="7">
        <v>27</v>
      </c>
      <c r="D202" s="18">
        <v>2.2000000000000001E-3</v>
      </c>
      <c r="E202" s="3">
        <v>0.122</v>
      </c>
      <c r="F202">
        <f t="shared" si="16"/>
        <v>1.2199999999999999E-3</v>
      </c>
      <c r="G202" s="45">
        <f>C4*F202</f>
        <v>372.22566</v>
      </c>
    </row>
    <row r="203" spans="2:7" x14ac:dyDescent="0.25">
      <c r="B203" s="7">
        <v>28</v>
      </c>
      <c r="D203" s="18">
        <v>2.3999999999999998E-3</v>
      </c>
      <c r="E203" s="3">
        <v>0.13100000000000001</v>
      </c>
      <c r="F203">
        <f t="shared" si="16"/>
        <v>1.31E-3</v>
      </c>
      <c r="G203" s="45">
        <f>C4*F203</f>
        <v>399.68493000000001</v>
      </c>
    </row>
    <row r="204" spans="2:7" x14ac:dyDescent="0.25">
      <c r="B204" s="7">
        <v>29</v>
      </c>
      <c r="D204" s="18">
        <v>2.7000000000000001E-3</v>
      </c>
      <c r="E204" s="3">
        <v>0.14899999999999999</v>
      </c>
      <c r="F204">
        <f t="shared" si="16"/>
        <v>1.49E-3</v>
      </c>
      <c r="G204" s="45">
        <f>C4*F204</f>
        <v>454.60347000000002</v>
      </c>
    </row>
    <row r="205" spans="2:7" x14ac:dyDescent="0.25">
      <c r="B205" s="7">
        <v>30</v>
      </c>
      <c r="D205" s="18">
        <v>4.0000000000000001E-3</v>
      </c>
      <c r="E205" s="3">
        <v>0.22</v>
      </c>
      <c r="F205">
        <f t="shared" si="16"/>
        <v>2.2000000000000001E-3</v>
      </c>
      <c r="G205" s="45">
        <f>C4*F205</f>
        <v>671.22660000000008</v>
      </c>
    </row>
    <row r="206" spans="2:7" x14ac:dyDescent="0.25">
      <c r="B206" s="7">
        <v>31</v>
      </c>
      <c r="D206" s="18">
        <v>2E-3</v>
      </c>
      <c r="E206" s="3">
        <v>0.113</v>
      </c>
      <c r="F206">
        <f t="shared" si="16"/>
        <v>1.1299999999999999E-3</v>
      </c>
      <c r="G206" s="45">
        <f>C4*F206</f>
        <v>344.76639</v>
      </c>
    </row>
    <row r="207" spans="2:7" x14ac:dyDescent="0.25">
      <c r="B207" s="7">
        <v>33</v>
      </c>
      <c r="D207" s="18">
        <v>9.2999999999999992E-3</v>
      </c>
      <c r="E207" s="3">
        <v>0.51700000000000002</v>
      </c>
      <c r="F207">
        <f t="shared" si="16"/>
        <v>5.1700000000000001E-3</v>
      </c>
      <c r="G207" s="45">
        <f>C4*F207</f>
        <v>1577.3825100000001</v>
      </c>
    </row>
    <row r="208" spans="2:7" x14ac:dyDescent="0.25">
      <c r="B208" s="7">
        <v>34</v>
      </c>
      <c r="D208" s="18">
        <v>5.9999999999999995E-4</v>
      </c>
      <c r="E208" s="3">
        <v>3.5999999999999997E-2</v>
      </c>
      <c r="F208">
        <f t="shared" si="16"/>
        <v>3.5999999999999997E-4</v>
      </c>
      <c r="G208" s="45">
        <f>C4*F208</f>
        <v>109.83707999999999</v>
      </c>
    </row>
    <row r="209" spans="2:7" x14ac:dyDescent="0.25">
      <c r="B209" s="7">
        <v>37</v>
      </c>
      <c r="D209" s="18">
        <v>1.1000000000000001E-3</v>
      </c>
      <c r="E209" s="3">
        <v>6.2E-2</v>
      </c>
      <c r="F209">
        <f t="shared" si="16"/>
        <v>6.2E-4</v>
      </c>
      <c r="G209" s="45">
        <f>C4*F209</f>
        <v>189.16386</v>
      </c>
    </row>
    <row r="210" spans="2:7" x14ac:dyDescent="0.25">
      <c r="B210" s="7">
        <v>39</v>
      </c>
      <c r="D210" s="18">
        <v>1.7899999999999999E-2</v>
      </c>
      <c r="E210" s="3">
        <v>0.998</v>
      </c>
      <c r="F210">
        <f t="shared" si="16"/>
        <v>9.9799999999999993E-3</v>
      </c>
      <c r="G210" s="45">
        <f>C4*F210</f>
        <v>3044.9279399999996</v>
      </c>
    </row>
    <row r="211" spans="2:7" x14ac:dyDescent="0.25">
      <c r="B211" s="7">
        <v>41</v>
      </c>
      <c r="D211" s="18">
        <v>6.4999999999999997E-3</v>
      </c>
      <c r="E211" s="3">
        <v>0.36199999999999999</v>
      </c>
      <c r="F211">
        <f t="shared" si="16"/>
        <v>3.62E-3</v>
      </c>
      <c r="G211" s="45">
        <f>C4*F211</f>
        <v>1104.4728600000001</v>
      </c>
    </row>
    <row r="212" spans="2:7" x14ac:dyDescent="0.25">
      <c r="B212" s="7">
        <v>45</v>
      </c>
      <c r="D212" s="18">
        <v>8.3000000000000001E-3</v>
      </c>
      <c r="E212" s="3">
        <v>0.46300000000000002</v>
      </c>
      <c r="F212">
        <f t="shared" si="16"/>
        <v>4.6300000000000004E-3</v>
      </c>
      <c r="G212" s="45">
        <f>C4*F212</f>
        <v>1412.6268900000002</v>
      </c>
    </row>
    <row r="213" spans="2:7" x14ac:dyDescent="0.25">
      <c r="B213" s="7">
        <v>47</v>
      </c>
      <c r="D213" s="18">
        <v>5.7000000000000002E-3</v>
      </c>
      <c r="E213" s="3">
        <v>0.318</v>
      </c>
      <c r="F213">
        <f t="shared" si="16"/>
        <v>3.1800000000000001E-3</v>
      </c>
      <c r="G213" s="45">
        <f>C4*F213</f>
        <v>970.22753999999998</v>
      </c>
    </row>
    <row r="214" spans="2:7" x14ac:dyDescent="0.25">
      <c r="B214" s="7">
        <v>49</v>
      </c>
      <c r="D214" s="18">
        <v>5.9999999999999995E-4</v>
      </c>
      <c r="E214" s="3">
        <v>3.5999999999999997E-2</v>
      </c>
      <c r="F214">
        <f t="shared" si="16"/>
        <v>3.5999999999999997E-4</v>
      </c>
      <c r="G214" s="45">
        <f>C4*F214</f>
        <v>109.83707999999999</v>
      </c>
    </row>
    <row r="215" spans="2:7" x14ac:dyDescent="0.25">
      <c r="B215" s="7">
        <v>57</v>
      </c>
      <c r="D215" s="18">
        <v>4.7000000000000002E-3</v>
      </c>
      <c r="E215" s="3">
        <v>0.26100000000000001</v>
      </c>
      <c r="F215">
        <f t="shared" si="16"/>
        <v>2.6099999999999999E-3</v>
      </c>
      <c r="G215" s="45">
        <f>C4*F215</f>
        <v>796.31882999999993</v>
      </c>
    </row>
    <row r="216" spans="2:7" x14ac:dyDescent="0.25">
      <c r="B216" s="7">
        <v>64</v>
      </c>
      <c r="D216" s="18">
        <v>1.38E-2</v>
      </c>
      <c r="E216" s="3">
        <v>0.76900000000000002</v>
      </c>
      <c r="F216">
        <f t="shared" si="16"/>
        <v>7.6899999999999998E-3</v>
      </c>
      <c r="G216" s="45">
        <f>C4*F216</f>
        <v>2346.2420699999998</v>
      </c>
    </row>
    <row r="217" spans="2:7" x14ac:dyDescent="0.25">
      <c r="B217" s="7">
        <v>68</v>
      </c>
      <c r="D217" s="18">
        <v>1.9E-3</v>
      </c>
      <c r="E217" s="3">
        <v>0.104</v>
      </c>
      <c r="F217">
        <f t="shared" si="16"/>
        <v>1.0399999999999999E-3</v>
      </c>
      <c r="G217" s="45">
        <f>C4*F217</f>
        <v>317.30712</v>
      </c>
    </row>
    <row r="218" spans="2:7" x14ac:dyDescent="0.25">
      <c r="B218" s="7"/>
      <c r="D218" s="18">
        <v>0.60589999999999999</v>
      </c>
      <c r="E218" s="3">
        <v>33.741</v>
      </c>
      <c r="F218">
        <f t="shared" si="16"/>
        <v>0.33740999999999999</v>
      </c>
      <c r="G218" s="45">
        <f>C4*F218</f>
        <v>102944.80322999999</v>
      </c>
    </row>
    <row r="219" spans="2:7" x14ac:dyDescent="0.25">
      <c r="B219" s="7"/>
      <c r="D219" s="38">
        <v>1</v>
      </c>
      <c r="E219" s="24">
        <f>SUM(E195:E218)</f>
        <v>55.685000000000002</v>
      </c>
      <c r="G219" s="45"/>
    </row>
    <row r="220" spans="2:7" x14ac:dyDescent="0.25">
      <c r="B220" s="7" t="s">
        <v>160</v>
      </c>
      <c r="G220" s="45"/>
    </row>
    <row r="221" spans="2:7" x14ac:dyDescent="0.25">
      <c r="B221" s="7">
        <v>1</v>
      </c>
      <c r="D221" s="18">
        <v>4.1300000000000003E-2</v>
      </c>
      <c r="E221" s="3">
        <v>0.14299999999999999</v>
      </c>
      <c r="F221">
        <f>E221/100</f>
        <v>1.4299999999999998E-3</v>
      </c>
      <c r="G221" s="45">
        <f>C4*F221</f>
        <v>436.29728999999998</v>
      </c>
    </row>
    <row r="222" spans="2:7" x14ac:dyDescent="0.25">
      <c r="B222" s="7">
        <v>3</v>
      </c>
      <c r="D222" s="18">
        <v>0.378</v>
      </c>
      <c r="E222" s="3">
        <v>1.31</v>
      </c>
      <c r="F222">
        <f t="shared" ref="F222:F228" si="17">E222/100</f>
        <v>1.3100000000000001E-2</v>
      </c>
      <c r="G222" s="45">
        <f>C4*F222</f>
        <v>3996.8493000000003</v>
      </c>
    </row>
    <row r="223" spans="2:7" x14ac:dyDescent="0.25">
      <c r="B223" s="7">
        <v>4</v>
      </c>
      <c r="D223" s="18">
        <v>0.19450000000000001</v>
      </c>
      <c r="E223" s="3">
        <v>0.67400000000000004</v>
      </c>
      <c r="F223">
        <f t="shared" si="17"/>
        <v>6.7400000000000003E-3</v>
      </c>
      <c r="G223" s="45">
        <f>C4*F223</f>
        <v>2056.3942200000001</v>
      </c>
    </row>
    <row r="224" spans="2:7" x14ac:dyDescent="0.25">
      <c r="B224" s="7">
        <v>5</v>
      </c>
      <c r="D224" s="18">
        <v>4.1000000000000002E-2</v>
      </c>
      <c r="E224" s="3">
        <v>0.14199999999999999</v>
      </c>
      <c r="F224">
        <f t="shared" si="17"/>
        <v>1.4199999999999998E-3</v>
      </c>
      <c r="G224" s="45">
        <f>C4*F224</f>
        <v>433.24625999999995</v>
      </c>
    </row>
    <row r="225" spans="2:7" x14ac:dyDescent="0.25">
      <c r="B225" s="7">
        <v>6</v>
      </c>
      <c r="D225" s="18">
        <v>7.6999999999999999E-2</v>
      </c>
      <c r="E225" s="3">
        <v>0.26700000000000002</v>
      </c>
      <c r="F225">
        <f t="shared" si="17"/>
        <v>2.6700000000000001E-3</v>
      </c>
      <c r="G225" s="45">
        <f>C4*F225</f>
        <v>814.62500999999997</v>
      </c>
    </row>
    <row r="226" spans="2:7" x14ac:dyDescent="0.25">
      <c r="B226" s="7">
        <v>10</v>
      </c>
      <c r="D226" s="18">
        <v>0.16270000000000001</v>
      </c>
      <c r="E226" s="3">
        <v>0.56399999999999995</v>
      </c>
      <c r="F226">
        <f t="shared" si="17"/>
        <v>5.6399999999999992E-3</v>
      </c>
      <c r="G226" s="45">
        <f>C4*F226</f>
        <v>1720.7809199999997</v>
      </c>
    </row>
    <row r="227" spans="2:7" x14ac:dyDescent="0.25">
      <c r="B227" s="7">
        <v>12</v>
      </c>
      <c r="D227" s="18">
        <v>9.0899999999999995E-2</v>
      </c>
      <c r="E227" s="3">
        <v>0.315</v>
      </c>
      <c r="F227">
        <f t="shared" si="17"/>
        <v>3.15E-3</v>
      </c>
      <c r="G227" s="45">
        <f>C4*F227</f>
        <v>961.07444999999996</v>
      </c>
    </row>
    <row r="228" spans="2:7" x14ac:dyDescent="0.25">
      <c r="B228" s="7">
        <v>14</v>
      </c>
      <c r="D228" s="18">
        <v>1.47E-2</v>
      </c>
      <c r="E228" s="3">
        <v>5.0999999999999997E-2</v>
      </c>
      <c r="F228">
        <f t="shared" si="17"/>
        <v>5.0999999999999993E-4</v>
      </c>
      <c r="G228" s="45">
        <f>C4*F228</f>
        <v>155.60252999999997</v>
      </c>
    </row>
    <row r="229" spans="2:7" x14ac:dyDescent="0.25">
      <c r="B229" s="7"/>
      <c r="D229" s="38">
        <v>1</v>
      </c>
      <c r="E229" s="2">
        <f>SUM(E221:E228)</f>
        <v>3.4660000000000002</v>
      </c>
      <c r="G229" s="45"/>
    </row>
    <row r="230" spans="2:7" x14ac:dyDescent="0.25">
      <c r="B230" s="7"/>
      <c r="D230" s="3"/>
      <c r="E230" s="3"/>
      <c r="G230" s="45"/>
    </row>
    <row r="231" spans="2:7" x14ac:dyDescent="0.25">
      <c r="B231" s="7" t="s">
        <v>162</v>
      </c>
      <c r="G231" s="45"/>
    </row>
    <row r="232" spans="2:7" x14ac:dyDescent="0.25">
      <c r="B232" s="7">
        <v>1</v>
      </c>
      <c r="D232" s="18">
        <v>0.46350000000000002</v>
      </c>
      <c r="E232" s="3">
        <v>0.92100000000000004</v>
      </c>
      <c r="F232">
        <f>E232/100</f>
        <v>9.2100000000000012E-3</v>
      </c>
      <c r="G232" s="45">
        <f>C4*F232</f>
        <v>2809.9986300000005</v>
      </c>
    </row>
    <row r="233" spans="2:7" x14ac:dyDescent="0.25">
      <c r="B233" s="7">
        <v>3</v>
      </c>
      <c r="D233" s="18">
        <v>0.53649999999999998</v>
      </c>
      <c r="E233" s="3">
        <v>1.0660000000000001</v>
      </c>
      <c r="F233">
        <f>E233/100</f>
        <v>1.0660000000000001E-2</v>
      </c>
      <c r="G233" s="45">
        <f>C4*F233</f>
        <v>3252.3979800000002</v>
      </c>
    </row>
    <row r="234" spans="2:7" x14ac:dyDescent="0.25">
      <c r="B234" s="7"/>
      <c r="D234" s="3"/>
      <c r="E234" s="3"/>
      <c r="G234" s="45"/>
    </row>
    <row r="235" spans="2:7" x14ac:dyDescent="0.25">
      <c r="B235" s="7">
        <v>5</v>
      </c>
      <c r="G235" s="45"/>
    </row>
    <row r="236" spans="2:7" x14ac:dyDescent="0.25">
      <c r="B236" s="7">
        <v>6</v>
      </c>
      <c r="D236" s="3"/>
      <c r="E236" s="3"/>
      <c r="G236" s="45"/>
    </row>
    <row r="237" spans="2:7" x14ac:dyDescent="0.25">
      <c r="B237" s="7">
        <v>7</v>
      </c>
      <c r="D237" s="3"/>
      <c r="E237" s="3"/>
      <c r="G237" s="45"/>
    </row>
    <row r="238" spans="2:7" x14ac:dyDescent="0.25">
      <c r="B238" s="7">
        <v>8</v>
      </c>
      <c r="D238" s="3"/>
      <c r="E238" s="3"/>
      <c r="G238" s="45"/>
    </row>
    <row r="239" spans="2:7" x14ac:dyDescent="0.25">
      <c r="B239" s="7"/>
      <c r="D239" s="38">
        <v>1</v>
      </c>
      <c r="E239" s="2">
        <f>SUM(E232:E233)</f>
        <v>1.9870000000000001</v>
      </c>
      <c r="G239" s="45"/>
    </row>
    <row r="240" spans="2:7" x14ac:dyDescent="0.25">
      <c r="B240" s="7"/>
      <c r="D240" s="3"/>
      <c r="E240" s="3"/>
      <c r="G240" s="45"/>
    </row>
    <row r="241" spans="2:7" x14ac:dyDescent="0.25">
      <c r="B241" s="7" t="s">
        <v>145</v>
      </c>
      <c r="D241" s="3"/>
      <c r="E241" s="23"/>
      <c r="G241" s="45"/>
    </row>
    <row r="242" spans="2:7" x14ac:dyDescent="0.25">
      <c r="B242" s="7">
        <v>1</v>
      </c>
      <c r="D242" s="18">
        <v>0.66649999999999998</v>
      </c>
      <c r="E242" s="23">
        <v>1.865</v>
      </c>
      <c r="F242">
        <f>E242/100</f>
        <v>1.865E-2</v>
      </c>
      <c r="G242" s="45">
        <f>C4*F242</f>
        <v>5690.1709499999997</v>
      </c>
    </row>
    <row r="243" spans="2:7" x14ac:dyDescent="0.25">
      <c r="B243" s="7">
        <v>2</v>
      </c>
      <c r="D243" s="3" t="s">
        <v>146</v>
      </c>
      <c r="E243" s="23">
        <v>0.93300000000000005</v>
      </c>
      <c r="F243">
        <f>E243/100</f>
        <v>9.3299999999999998E-3</v>
      </c>
      <c r="G243" s="45">
        <f>C4*F243</f>
        <v>2846.6109900000001</v>
      </c>
    </row>
    <row r="244" spans="2:7" x14ac:dyDescent="0.25">
      <c r="B244" s="7"/>
      <c r="D244" s="3" t="s">
        <v>56</v>
      </c>
      <c r="E244" s="24">
        <v>2.798</v>
      </c>
      <c r="G244" s="45"/>
    </row>
    <row r="245" spans="2:7" x14ac:dyDescent="0.25">
      <c r="B245" s="7"/>
      <c r="D245" s="3"/>
      <c r="E245" s="3"/>
      <c r="G245" s="45"/>
    </row>
    <row r="246" spans="2:7" x14ac:dyDescent="0.25">
      <c r="B246" s="7" t="s">
        <v>147</v>
      </c>
      <c r="D246" s="3"/>
      <c r="E246" s="23"/>
      <c r="G246" s="45"/>
    </row>
    <row r="247" spans="2:7" x14ac:dyDescent="0.25">
      <c r="B247" s="7">
        <v>2</v>
      </c>
      <c r="D247" s="3" t="s">
        <v>148</v>
      </c>
      <c r="E247" s="23">
        <v>0.19900000000000001</v>
      </c>
      <c r="F247">
        <f>E247/100</f>
        <v>1.99E-3</v>
      </c>
      <c r="G247" s="45">
        <f>C4*F247</f>
        <v>607.15497000000005</v>
      </c>
    </row>
    <row r="248" spans="2:7" x14ac:dyDescent="0.25">
      <c r="B248" s="7">
        <v>4</v>
      </c>
      <c r="D248" s="3" t="s">
        <v>149</v>
      </c>
      <c r="E248" s="23">
        <v>1.036</v>
      </c>
      <c r="F248">
        <f t="shared" ref="F248:F257" si="18">E248/100</f>
        <v>1.0360000000000001E-2</v>
      </c>
      <c r="G248" s="45">
        <f>C4*F248</f>
        <v>3160.8670800000004</v>
      </c>
    </row>
    <row r="249" spans="2:7" x14ac:dyDescent="0.25">
      <c r="B249" s="7">
        <v>5</v>
      </c>
      <c r="D249" s="3" t="s">
        <v>150</v>
      </c>
      <c r="E249" s="23">
        <v>0.27900000000000003</v>
      </c>
      <c r="F249">
        <f t="shared" si="18"/>
        <v>2.7900000000000004E-3</v>
      </c>
      <c r="G249" s="45">
        <f>C4*F249</f>
        <v>851.23737000000017</v>
      </c>
    </row>
    <row r="250" spans="2:7" x14ac:dyDescent="0.25">
      <c r="B250" s="7">
        <v>7</v>
      </c>
      <c r="D250" s="3" t="s">
        <v>95</v>
      </c>
      <c r="E250" s="23">
        <v>0.32700000000000001</v>
      </c>
      <c r="F250">
        <f t="shared" si="18"/>
        <v>3.2700000000000003E-3</v>
      </c>
      <c r="G250" s="45">
        <f>C4*F250</f>
        <v>997.68681000000015</v>
      </c>
    </row>
    <row r="251" spans="2:7" x14ac:dyDescent="0.25">
      <c r="B251" s="7">
        <v>8</v>
      </c>
      <c r="D251" s="3" t="s">
        <v>151</v>
      </c>
      <c r="E251" s="23">
        <v>3.5999999999999997E-2</v>
      </c>
      <c r="F251">
        <f t="shared" si="18"/>
        <v>3.5999999999999997E-4</v>
      </c>
      <c r="G251" s="45">
        <f>C4*F251</f>
        <v>109.83707999999999</v>
      </c>
    </row>
    <row r="252" spans="2:7" x14ac:dyDescent="0.25">
      <c r="B252" s="7">
        <v>9</v>
      </c>
      <c r="D252" s="3" t="s">
        <v>152</v>
      </c>
      <c r="E252" s="23">
        <v>0.128</v>
      </c>
      <c r="F252">
        <f t="shared" si="18"/>
        <v>1.2800000000000001E-3</v>
      </c>
      <c r="G252" s="45">
        <f>C4*F252</f>
        <v>390.53184000000005</v>
      </c>
    </row>
    <row r="253" spans="2:7" x14ac:dyDescent="0.25">
      <c r="B253" s="7">
        <v>10</v>
      </c>
      <c r="D253" s="3" t="s">
        <v>43</v>
      </c>
      <c r="E253" s="23">
        <v>0.22600000000000001</v>
      </c>
      <c r="F253">
        <f t="shared" si="18"/>
        <v>2.2599999999999999E-3</v>
      </c>
      <c r="G253" s="45">
        <f>C4*F253</f>
        <v>689.53278</v>
      </c>
    </row>
    <row r="254" spans="2:7" x14ac:dyDescent="0.25">
      <c r="B254" s="7">
        <v>11</v>
      </c>
      <c r="D254" s="3" t="s">
        <v>153</v>
      </c>
      <c r="E254" s="23">
        <v>0.10100000000000001</v>
      </c>
      <c r="F254">
        <f t="shared" si="18"/>
        <v>1.01E-3</v>
      </c>
      <c r="G254" s="45">
        <f>C4*F254</f>
        <v>308.15403000000003</v>
      </c>
    </row>
    <row r="255" spans="2:7" x14ac:dyDescent="0.25">
      <c r="B255" s="7">
        <v>14</v>
      </c>
      <c r="D255" s="18">
        <v>3.0700000000000002E-2</v>
      </c>
      <c r="E255" s="23">
        <v>0.104</v>
      </c>
      <c r="F255">
        <f t="shared" si="18"/>
        <v>1.0399999999999999E-3</v>
      </c>
      <c r="G255" s="45">
        <f>C4*F255</f>
        <v>317.30712</v>
      </c>
    </row>
    <row r="256" spans="2:7" x14ac:dyDescent="0.25">
      <c r="B256" s="7">
        <v>16</v>
      </c>
      <c r="D256" s="3" t="s">
        <v>154</v>
      </c>
      <c r="E256" s="23">
        <v>0.187</v>
      </c>
      <c r="F256">
        <f t="shared" si="18"/>
        <v>1.8699999999999999E-3</v>
      </c>
      <c r="G256" s="45">
        <f>C4*F256</f>
        <v>570.54260999999997</v>
      </c>
    </row>
    <row r="257" spans="2:7" x14ac:dyDescent="0.25">
      <c r="B257" s="7">
        <v>18</v>
      </c>
      <c r="D257" s="3" t="s">
        <v>155</v>
      </c>
      <c r="E257" s="23">
        <v>0.76900000000000002</v>
      </c>
      <c r="F257">
        <f t="shared" si="18"/>
        <v>7.6899999999999998E-3</v>
      </c>
      <c r="G257" s="45">
        <f>C4*F257</f>
        <v>2346.2420699999998</v>
      </c>
    </row>
    <row r="258" spans="2:7" x14ac:dyDescent="0.25">
      <c r="B258" s="7"/>
      <c r="D258" s="3" t="s">
        <v>56</v>
      </c>
      <c r="E258" s="24">
        <f>SUM(E247:E257)</f>
        <v>3.3920000000000003</v>
      </c>
      <c r="G258" s="45"/>
    </row>
    <row r="259" spans="2:7" x14ac:dyDescent="0.25">
      <c r="B259" s="7" t="s">
        <v>156</v>
      </c>
      <c r="D259" s="3"/>
      <c r="E259" s="23"/>
      <c r="G259" s="45"/>
    </row>
    <row r="260" spans="2:7" x14ac:dyDescent="0.25">
      <c r="B260" s="7">
        <v>1</v>
      </c>
      <c r="D260" s="3" t="s">
        <v>157</v>
      </c>
      <c r="E260" s="23">
        <v>1.1359999999999999</v>
      </c>
      <c r="F260">
        <f>E260/100</f>
        <v>1.1359999999999999E-2</v>
      </c>
      <c r="G260" s="45">
        <f>C4*F260</f>
        <v>3465.9700799999996</v>
      </c>
    </row>
    <row r="261" spans="2:7" x14ac:dyDescent="0.25">
      <c r="B261" s="7">
        <v>2</v>
      </c>
      <c r="D261" s="3" t="s">
        <v>157</v>
      </c>
      <c r="E261" s="23">
        <v>1.1359999999999999</v>
      </c>
      <c r="F261">
        <f t="shared" ref="F261:F264" si="19">E261/100</f>
        <v>1.1359999999999999E-2</v>
      </c>
      <c r="G261" s="45">
        <f>C4*F261</f>
        <v>3465.9700799999996</v>
      </c>
    </row>
    <row r="262" spans="2:7" x14ac:dyDescent="0.25">
      <c r="B262" s="7">
        <v>3</v>
      </c>
      <c r="D262" s="3" t="s">
        <v>158</v>
      </c>
      <c r="E262" s="23">
        <v>1.054</v>
      </c>
      <c r="F262">
        <f t="shared" si="19"/>
        <v>1.0540000000000001E-2</v>
      </c>
      <c r="G262" s="45">
        <f>C4*F262</f>
        <v>3215.7856200000001</v>
      </c>
    </row>
    <row r="263" spans="2:7" x14ac:dyDescent="0.25">
      <c r="B263" s="7">
        <v>4</v>
      </c>
      <c r="D263" s="3" t="s">
        <v>158</v>
      </c>
      <c r="E263" s="23">
        <v>1.054</v>
      </c>
      <c r="F263">
        <f t="shared" si="19"/>
        <v>1.0540000000000001E-2</v>
      </c>
      <c r="G263" s="45">
        <f>C4*F263</f>
        <v>3215.7856200000001</v>
      </c>
    </row>
    <row r="264" spans="2:7" x14ac:dyDescent="0.25">
      <c r="B264" s="7">
        <v>5</v>
      </c>
      <c r="D264" s="3" t="s">
        <v>159</v>
      </c>
      <c r="E264" s="23">
        <v>8.1000000000000003E-2</v>
      </c>
      <c r="F264">
        <f t="shared" si="19"/>
        <v>8.1000000000000006E-4</v>
      </c>
      <c r="G264" s="45">
        <f>C4*F264</f>
        <v>247.13343000000003</v>
      </c>
    </row>
    <row r="265" spans="2:7" x14ac:dyDescent="0.25">
      <c r="B265" s="7"/>
      <c r="D265" s="3" t="s">
        <v>6</v>
      </c>
      <c r="E265" s="24">
        <v>4.4610000000000003</v>
      </c>
      <c r="G265" s="45"/>
    </row>
    <row r="266" spans="2:7" x14ac:dyDescent="0.25">
      <c r="B266" s="7"/>
      <c r="D266" s="3"/>
      <c r="E266" s="3"/>
      <c r="G266" s="45"/>
    </row>
    <row r="267" spans="2:7" x14ac:dyDescent="0.25">
      <c r="B267" s="7" t="s">
        <v>54</v>
      </c>
      <c r="D267" s="3"/>
      <c r="E267" s="23"/>
      <c r="G267" s="45"/>
    </row>
    <row r="268" spans="2:7" x14ac:dyDescent="0.25">
      <c r="B268" s="7">
        <v>1</v>
      </c>
      <c r="D268" s="3" t="s">
        <v>55</v>
      </c>
      <c r="E268" s="23">
        <v>0.113</v>
      </c>
      <c r="F268">
        <f>E268/100</f>
        <v>1.1299999999999999E-3</v>
      </c>
      <c r="G268" s="45">
        <f>C4*F268</f>
        <v>344.76639</v>
      </c>
    </row>
    <row r="269" spans="2:7" x14ac:dyDescent="0.25">
      <c r="B269" s="7">
        <v>2</v>
      </c>
      <c r="D269" s="18">
        <v>0.83740000000000003</v>
      </c>
      <c r="E269" s="23">
        <v>0.58199999999999996</v>
      </c>
      <c r="F269">
        <f>E269/100</f>
        <v>5.8199999999999997E-3</v>
      </c>
      <c r="G269" s="45">
        <f>C4*F269</f>
        <v>1775.6994599999998</v>
      </c>
    </row>
    <row r="270" spans="2:7" x14ac:dyDescent="0.25">
      <c r="B270" s="7"/>
      <c r="D270" s="3" t="s">
        <v>56</v>
      </c>
      <c r="E270" s="24">
        <v>0.69499999999999995</v>
      </c>
      <c r="G270" s="45"/>
    </row>
    <row r="271" spans="2:7" x14ac:dyDescent="0.25">
      <c r="B271" s="11"/>
      <c r="C271" s="12"/>
      <c r="D271" s="3"/>
      <c r="E271" s="3"/>
      <c r="G271" s="45"/>
    </row>
    <row r="272" spans="2:7" x14ac:dyDescent="0.25">
      <c r="B272" s="7" t="s">
        <v>57</v>
      </c>
      <c r="D272" s="3"/>
      <c r="E272" s="23"/>
      <c r="G272" s="45"/>
    </row>
    <row r="273" spans="2:7" x14ac:dyDescent="0.25">
      <c r="B273" s="7">
        <v>1</v>
      </c>
      <c r="D273" s="3" t="s">
        <v>58</v>
      </c>
      <c r="E273" s="23">
        <v>0.36499999999999999</v>
      </c>
      <c r="F273">
        <f>E273/100</f>
        <v>3.65E-3</v>
      </c>
      <c r="G273" s="45">
        <f>C4*F273</f>
        <v>1113.6259500000001</v>
      </c>
    </row>
    <row r="274" spans="2:7" x14ac:dyDescent="0.25">
      <c r="B274" s="7">
        <v>2</v>
      </c>
      <c r="D274" s="3" t="s">
        <v>59</v>
      </c>
      <c r="E274" s="23">
        <v>0.221</v>
      </c>
      <c r="F274">
        <f t="shared" ref="F274:F277" si="20">E274/100</f>
        <v>2.2100000000000002E-3</v>
      </c>
      <c r="G274" s="45">
        <f>C4*F274</f>
        <v>674.27763000000004</v>
      </c>
    </row>
    <row r="275" spans="2:7" x14ac:dyDescent="0.25">
      <c r="B275" s="7">
        <v>3</v>
      </c>
      <c r="D275" s="3" t="s">
        <v>59</v>
      </c>
      <c r="E275" s="23">
        <v>0.221</v>
      </c>
      <c r="F275">
        <f t="shared" si="20"/>
        <v>2.2100000000000002E-3</v>
      </c>
      <c r="G275" s="45">
        <f>C4*F275</f>
        <v>674.27763000000004</v>
      </c>
    </row>
    <row r="276" spans="2:7" x14ac:dyDescent="0.25">
      <c r="B276" s="7">
        <v>5</v>
      </c>
      <c r="D276" s="3" t="s">
        <v>60</v>
      </c>
      <c r="E276" s="23">
        <v>2.7E-2</v>
      </c>
      <c r="F276">
        <f t="shared" si="20"/>
        <v>2.7E-4</v>
      </c>
      <c r="G276" s="45">
        <f>C4*F276</f>
        <v>82.377809999999997</v>
      </c>
    </row>
    <row r="277" spans="2:7" x14ac:dyDescent="0.25">
      <c r="B277" s="7">
        <v>6</v>
      </c>
      <c r="D277" s="3" t="s">
        <v>61</v>
      </c>
      <c r="E277" s="23">
        <v>5.7000000000000002E-2</v>
      </c>
      <c r="F277">
        <f t="shared" si="20"/>
        <v>5.6999999999999998E-4</v>
      </c>
      <c r="G277" s="45">
        <f>C4*F277</f>
        <v>173.90870999999999</v>
      </c>
    </row>
    <row r="278" spans="2:7" x14ac:dyDescent="0.25">
      <c r="B278" s="7"/>
      <c r="D278" s="3" t="s">
        <v>6</v>
      </c>
      <c r="E278" s="24">
        <v>0.89100000000000001</v>
      </c>
      <c r="G278" s="45"/>
    </row>
    <row r="279" spans="2:7" x14ac:dyDescent="0.25">
      <c r="B279" s="11"/>
      <c r="C279" s="12"/>
      <c r="D279" s="3"/>
      <c r="E279" s="3"/>
      <c r="G279" s="45"/>
    </row>
    <row r="280" spans="2:7" x14ac:dyDescent="0.25">
      <c r="B280" s="7" t="s">
        <v>62</v>
      </c>
      <c r="D280" s="3"/>
      <c r="E280" s="23"/>
      <c r="G280" s="45"/>
    </row>
    <row r="281" spans="2:7" x14ac:dyDescent="0.25">
      <c r="B281" s="7">
        <v>1</v>
      </c>
      <c r="D281" s="3" t="s">
        <v>63</v>
      </c>
      <c r="E281" s="23">
        <v>0.246</v>
      </c>
      <c r="F281">
        <f>E281/100</f>
        <v>2.4599999999999999E-3</v>
      </c>
      <c r="G281" s="45">
        <f>C4*F281</f>
        <v>750.55337999999995</v>
      </c>
    </row>
    <row r="282" spans="2:7" x14ac:dyDescent="0.25">
      <c r="B282" s="7">
        <v>2</v>
      </c>
      <c r="D282" s="3" t="s">
        <v>64</v>
      </c>
      <c r="E282" s="23">
        <v>0.28799999999999998</v>
      </c>
      <c r="F282">
        <f t="shared" ref="F282:F285" si="21">E282/100</f>
        <v>2.8799999999999997E-3</v>
      </c>
      <c r="G282" s="45">
        <f>C4*F282</f>
        <v>878.69663999999989</v>
      </c>
    </row>
    <row r="283" spans="2:7" x14ac:dyDescent="0.25">
      <c r="B283" s="7">
        <v>3</v>
      </c>
      <c r="D283" s="3" t="s">
        <v>65</v>
      </c>
      <c r="E283" s="23">
        <v>9.5000000000000001E-2</v>
      </c>
      <c r="F283">
        <f t="shared" si="21"/>
        <v>9.5E-4</v>
      </c>
      <c r="G283" s="45">
        <f>C4*F283</f>
        <v>289.84784999999999</v>
      </c>
    </row>
    <row r="284" spans="2:7" x14ac:dyDescent="0.25">
      <c r="B284" s="7">
        <v>5</v>
      </c>
      <c r="D284" s="3" t="s">
        <v>66</v>
      </c>
      <c r="E284" s="23">
        <v>1.4999999999999999E-2</v>
      </c>
      <c r="F284">
        <f t="shared" si="21"/>
        <v>1.4999999999999999E-4</v>
      </c>
      <c r="G284" s="45">
        <f>C4*F284</f>
        <v>45.765449999999994</v>
      </c>
    </row>
    <row r="285" spans="2:7" x14ac:dyDescent="0.25">
      <c r="B285" s="7">
        <v>6</v>
      </c>
      <c r="D285" s="3" t="s">
        <v>67</v>
      </c>
      <c r="E285" s="23">
        <v>0.22</v>
      </c>
      <c r="F285">
        <f t="shared" si="21"/>
        <v>2.2000000000000001E-3</v>
      </c>
      <c r="G285" s="45">
        <f>C4*F285</f>
        <v>671.22660000000008</v>
      </c>
    </row>
    <row r="286" spans="2:7" x14ac:dyDescent="0.25">
      <c r="B286" s="7"/>
      <c r="D286" s="3" t="s">
        <v>6</v>
      </c>
      <c r="E286" s="24">
        <v>0.86399999999999999</v>
      </c>
      <c r="G286" s="45"/>
    </row>
    <row r="287" spans="2:7" x14ac:dyDescent="0.25">
      <c r="B287" s="11"/>
      <c r="C287" s="12"/>
      <c r="D287" s="3"/>
      <c r="E287" s="3"/>
      <c r="G287" s="45"/>
    </row>
    <row r="288" spans="2:7" x14ac:dyDescent="0.25">
      <c r="B288" s="7" t="s">
        <v>68</v>
      </c>
      <c r="D288" s="3"/>
      <c r="E288" s="23"/>
      <c r="G288" s="45"/>
    </row>
    <row r="289" spans="2:7" x14ac:dyDescent="0.25">
      <c r="B289" s="7">
        <v>6</v>
      </c>
      <c r="D289" s="3" t="s">
        <v>6</v>
      </c>
      <c r="E289" s="23">
        <v>2.4E-2</v>
      </c>
      <c r="F289">
        <f>E289/100</f>
        <v>2.4000000000000001E-4</v>
      </c>
      <c r="G289" s="45">
        <f>C4*F289</f>
        <v>73.224720000000005</v>
      </c>
    </row>
    <row r="290" spans="2:7" x14ac:dyDescent="0.25">
      <c r="B290" s="7"/>
      <c r="D290" s="3" t="s">
        <v>6</v>
      </c>
      <c r="E290" s="24">
        <v>2.4E-2</v>
      </c>
      <c r="G290" s="45"/>
    </row>
    <row r="291" spans="2:7" x14ac:dyDescent="0.25">
      <c r="B291" s="11"/>
      <c r="C291" s="12"/>
      <c r="D291" s="3"/>
      <c r="E291" s="3"/>
      <c r="G291" s="45"/>
    </row>
    <row r="292" spans="2:7" x14ac:dyDescent="0.25">
      <c r="B292" s="7" t="s">
        <v>69</v>
      </c>
      <c r="D292" s="3"/>
      <c r="E292" s="23"/>
      <c r="G292" s="45"/>
    </row>
    <row r="293" spans="2:7" x14ac:dyDescent="0.25">
      <c r="B293" s="7">
        <v>1</v>
      </c>
      <c r="D293" s="3" t="s">
        <v>70</v>
      </c>
      <c r="E293" s="23">
        <v>0.27700000000000002</v>
      </c>
      <c r="F293">
        <f>E293/100</f>
        <v>2.7700000000000003E-3</v>
      </c>
      <c r="G293" s="45">
        <f>C4*F293</f>
        <v>845.13531000000012</v>
      </c>
    </row>
    <row r="294" spans="2:7" x14ac:dyDescent="0.25">
      <c r="B294" s="7">
        <v>2</v>
      </c>
      <c r="D294" s="3" t="s">
        <v>71</v>
      </c>
      <c r="E294" s="23">
        <v>0.13900000000000001</v>
      </c>
      <c r="F294">
        <f t="shared" ref="F294:F299" si="22">E294/100</f>
        <v>1.3900000000000002E-3</v>
      </c>
      <c r="G294" s="45">
        <f>C4*F294</f>
        <v>424.09317000000004</v>
      </c>
    </row>
    <row r="295" spans="2:7" x14ac:dyDescent="0.25">
      <c r="B295" s="7">
        <v>3</v>
      </c>
      <c r="D295" s="3" t="s">
        <v>71</v>
      </c>
      <c r="E295" s="23">
        <v>0.13900000000000001</v>
      </c>
      <c r="F295">
        <f t="shared" si="22"/>
        <v>1.3900000000000002E-3</v>
      </c>
      <c r="G295" s="45">
        <f>C4*F295</f>
        <v>424.09317000000004</v>
      </c>
    </row>
    <row r="296" spans="2:7" x14ac:dyDescent="0.25">
      <c r="B296" s="7">
        <v>4</v>
      </c>
      <c r="D296" s="3" t="s">
        <v>71</v>
      </c>
      <c r="E296" s="23">
        <v>0.13900000000000001</v>
      </c>
      <c r="F296">
        <f t="shared" si="22"/>
        <v>1.3900000000000002E-3</v>
      </c>
      <c r="G296" s="45">
        <f>C4*F296</f>
        <v>424.09317000000004</v>
      </c>
    </row>
    <row r="297" spans="2:7" x14ac:dyDescent="0.25">
      <c r="B297" s="7">
        <v>5</v>
      </c>
      <c r="D297" s="3" t="s">
        <v>71</v>
      </c>
      <c r="E297" s="23">
        <v>0.13900000000000001</v>
      </c>
      <c r="F297">
        <f t="shared" si="22"/>
        <v>1.3900000000000002E-3</v>
      </c>
      <c r="G297" s="45">
        <f>C4*F297</f>
        <v>424.09317000000004</v>
      </c>
    </row>
    <row r="298" spans="2:7" x14ac:dyDescent="0.25">
      <c r="B298" s="7">
        <v>6</v>
      </c>
      <c r="D298" s="3" t="s">
        <v>71</v>
      </c>
      <c r="E298" s="23">
        <v>0.13900000000000001</v>
      </c>
      <c r="F298">
        <f t="shared" si="22"/>
        <v>1.3900000000000002E-3</v>
      </c>
      <c r="G298" s="45">
        <f>C4*F298</f>
        <v>424.09317000000004</v>
      </c>
    </row>
    <row r="299" spans="2:7" x14ac:dyDescent="0.25">
      <c r="B299" s="7">
        <v>7</v>
      </c>
      <c r="D299" s="3" t="s">
        <v>71</v>
      </c>
      <c r="E299" s="23">
        <v>0.13900000000000001</v>
      </c>
      <c r="F299">
        <f t="shared" si="22"/>
        <v>1.3900000000000002E-3</v>
      </c>
      <c r="G299" s="45">
        <f>C4*F299</f>
        <v>424.09317000000004</v>
      </c>
    </row>
    <row r="300" spans="2:7" x14ac:dyDescent="0.25">
      <c r="B300" s="7"/>
      <c r="D300" s="3" t="s">
        <v>6</v>
      </c>
      <c r="E300" s="24">
        <v>1.111</v>
      </c>
      <c r="G300" s="45"/>
    </row>
    <row r="301" spans="2:7" x14ac:dyDescent="0.25">
      <c r="B301" s="11"/>
      <c r="C301" s="12"/>
      <c r="D301" s="3"/>
      <c r="E301" s="3"/>
      <c r="G301" s="45"/>
    </row>
    <row r="302" spans="2:7" x14ac:dyDescent="0.25">
      <c r="B302" s="7" t="s">
        <v>72</v>
      </c>
      <c r="D302" s="3"/>
      <c r="E302" s="23"/>
      <c r="G302" s="45"/>
    </row>
    <row r="303" spans="2:7" x14ac:dyDescent="0.25">
      <c r="B303" s="7">
        <v>1</v>
      </c>
      <c r="C303" s="25"/>
      <c r="D303" s="36">
        <v>0.57350000000000001</v>
      </c>
      <c r="E303" s="27">
        <v>0.23799999999999999</v>
      </c>
      <c r="F303">
        <f>E303/100</f>
        <v>2.3799999999999997E-3</v>
      </c>
      <c r="G303" s="45">
        <f>C4*F303</f>
        <v>726.14513999999997</v>
      </c>
    </row>
    <row r="304" spans="2:7" x14ac:dyDescent="0.25">
      <c r="B304" s="7">
        <v>2</v>
      </c>
      <c r="C304" s="25"/>
      <c r="D304" s="36">
        <v>0.40960000000000002</v>
      </c>
      <c r="E304" s="27">
        <v>0.17</v>
      </c>
      <c r="F304">
        <f t="shared" ref="F304:F306" si="23">E304/100</f>
        <v>1.7000000000000001E-3</v>
      </c>
      <c r="G304" s="45">
        <f>C4*F304</f>
        <v>518.67510000000004</v>
      </c>
    </row>
    <row r="305" spans="2:7" x14ac:dyDescent="0.25">
      <c r="B305" s="7">
        <v>3</v>
      </c>
      <c r="C305" s="25"/>
      <c r="D305" s="36">
        <v>7.1999999999999998E-3</v>
      </c>
      <c r="E305" s="27">
        <v>3.0000000000000001E-3</v>
      </c>
      <c r="F305">
        <f t="shared" si="23"/>
        <v>3.0000000000000001E-5</v>
      </c>
      <c r="G305" s="45">
        <f>C4*F305</f>
        <v>9.1530900000000006</v>
      </c>
    </row>
    <row r="306" spans="2:7" x14ac:dyDescent="0.25">
      <c r="B306" s="7">
        <v>4</v>
      </c>
      <c r="C306" s="25"/>
      <c r="D306" s="36">
        <v>9.5999999999999992E-3</v>
      </c>
      <c r="E306" s="27">
        <v>4.0000000000000001E-3</v>
      </c>
      <c r="F306">
        <f t="shared" si="23"/>
        <v>4.0000000000000003E-5</v>
      </c>
      <c r="G306" s="45">
        <f>C4*F306</f>
        <v>12.204120000000001</v>
      </c>
    </row>
    <row r="307" spans="2:7" x14ac:dyDescent="0.25">
      <c r="B307" s="7">
        <v>6</v>
      </c>
      <c r="C307" s="25"/>
      <c r="D307" s="3"/>
      <c r="E307" s="23"/>
      <c r="G307" s="45"/>
    </row>
    <row r="308" spans="2:7" x14ac:dyDescent="0.25">
      <c r="B308" s="7"/>
      <c r="D308" s="36">
        <v>1</v>
      </c>
      <c r="E308" s="28">
        <f>SUM(E303:E306)</f>
        <v>0.41500000000000004</v>
      </c>
      <c r="G308" s="45"/>
    </row>
    <row r="309" spans="2:7" x14ac:dyDescent="0.25">
      <c r="B309" s="11"/>
      <c r="C309" s="12"/>
      <c r="D309" s="3"/>
      <c r="E309" s="3"/>
      <c r="G309" s="45"/>
    </row>
    <row r="310" spans="2:7" x14ac:dyDescent="0.25">
      <c r="B310" s="7" t="s">
        <v>73</v>
      </c>
      <c r="D310" s="3"/>
      <c r="E310" s="23"/>
      <c r="G310" s="45"/>
    </row>
    <row r="311" spans="2:7" x14ac:dyDescent="0.25">
      <c r="B311" s="7">
        <v>1</v>
      </c>
      <c r="D311" s="18">
        <v>0.17829999999999999</v>
      </c>
      <c r="E311" s="23">
        <v>7.3999999999999996E-2</v>
      </c>
      <c r="F311">
        <f>E311/100</f>
        <v>7.3999999999999999E-4</v>
      </c>
      <c r="G311" s="45">
        <f>C4*F311</f>
        <v>225.77622</v>
      </c>
    </row>
    <row r="312" spans="2:7" x14ac:dyDescent="0.25">
      <c r="B312" s="7">
        <v>2</v>
      </c>
      <c r="D312" s="3" t="s">
        <v>74</v>
      </c>
      <c r="E312" s="23">
        <v>4.5999999999999999E-2</v>
      </c>
      <c r="F312">
        <f t="shared" ref="F312:F320" si="24">E312/100</f>
        <v>4.6000000000000001E-4</v>
      </c>
      <c r="G312" s="45">
        <f>C4*F312</f>
        <v>140.34738000000002</v>
      </c>
    </row>
    <row r="313" spans="2:7" x14ac:dyDescent="0.25">
      <c r="B313" s="7">
        <v>4</v>
      </c>
      <c r="D313" s="3" t="s">
        <v>75</v>
      </c>
      <c r="E313" s="23">
        <v>0.10100000000000001</v>
      </c>
      <c r="F313">
        <f t="shared" si="24"/>
        <v>1.01E-3</v>
      </c>
      <c r="G313" s="45">
        <f>C4*F313</f>
        <v>308.15403000000003</v>
      </c>
    </row>
    <row r="314" spans="2:7" x14ac:dyDescent="0.25">
      <c r="B314" s="7">
        <v>5</v>
      </c>
      <c r="D314" s="3" t="s">
        <v>76</v>
      </c>
      <c r="E314" s="23">
        <v>3.4000000000000002E-2</v>
      </c>
      <c r="F314">
        <f t="shared" si="24"/>
        <v>3.4000000000000002E-4</v>
      </c>
      <c r="G314" s="45">
        <f>C4*F314</f>
        <v>103.73502000000001</v>
      </c>
    </row>
    <row r="315" spans="2:7" x14ac:dyDescent="0.25">
      <c r="B315" s="7">
        <v>6</v>
      </c>
      <c r="D315" s="3" t="s">
        <v>77</v>
      </c>
      <c r="E315" s="23">
        <v>7.0999999999999994E-2</v>
      </c>
      <c r="F315">
        <f t="shared" si="24"/>
        <v>7.0999999999999991E-4</v>
      </c>
      <c r="G315" s="45">
        <f>C4*F315</f>
        <v>216.62312999999997</v>
      </c>
    </row>
    <row r="316" spans="2:7" x14ac:dyDescent="0.25">
      <c r="B316" s="7">
        <v>9</v>
      </c>
      <c r="D316" s="3" t="s">
        <v>78</v>
      </c>
      <c r="E316" s="23">
        <v>2.8000000000000001E-2</v>
      </c>
      <c r="F316">
        <f t="shared" si="24"/>
        <v>2.8000000000000003E-4</v>
      </c>
      <c r="G316" s="45">
        <f>C4*F316</f>
        <v>85.428840000000008</v>
      </c>
    </row>
    <row r="317" spans="2:7" x14ac:dyDescent="0.25">
      <c r="B317" s="7">
        <v>13</v>
      </c>
      <c r="D317" s="3" t="s">
        <v>79</v>
      </c>
      <c r="E317" s="23">
        <v>2.4E-2</v>
      </c>
      <c r="F317">
        <f t="shared" si="24"/>
        <v>2.4000000000000001E-4</v>
      </c>
      <c r="G317" s="45">
        <f>C4*F317</f>
        <v>73.224720000000005</v>
      </c>
    </row>
    <row r="318" spans="2:7" x14ac:dyDescent="0.25">
      <c r="B318" s="7">
        <v>15</v>
      </c>
      <c r="D318" s="3" t="s">
        <v>80</v>
      </c>
      <c r="E318" s="23">
        <v>2.3E-2</v>
      </c>
      <c r="F318">
        <f t="shared" si="24"/>
        <v>2.3000000000000001E-4</v>
      </c>
      <c r="G318" s="45">
        <f>C4*F318</f>
        <v>70.173690000000008</v>
      </c>
    </row>
    <row r="319" spans="2:7" x14ac:dyDescent="0.25">
      <c r="B319" s="7">
        <v>16</v>
      </c>
      <c r="D319" s="3" t="s">
        <v>81</v>
      </c>
      <c r="E319" s="23">
        <v>6.0000000000000001E-3</v>
      </c>
      <c r="F319">
        <f t="shared" si="24"/>
        <v>6.0000000000000002E-5</v>
      </c>
      <c r="G319" s="45">
        <f>C4*F319</f>
        <v>18.306180000000001</v>
      </c>
    </row>
    <row r="320" spans="2:7" x14ac:dyDescent="0.25">
      <c r="B320" s="7">
        <v>28</v>
      </c>
      <c r="D320" s="3" t="s">
        <v>50</v>
      </c>
      <c r="E320" s="23">
        <v>8.0000000000000002E-3</v>
      </c>
      <c r="F320">
        <f t="shared" si="24"/>
        <v>8.0000000000000007E-5</v>
      </c>
      <c r="G320" s="45">
        <f>C4*F320</f>
        <v>24.408240000000003</v>
      </c>
    </row>
    <row r="321" spans="2:7" x14ac:dyDescent="0.25">
      <c r="B321" s="7"/>
      <c r="D321" s="3" t="s">
        <v>82</v>
      </c>
      <c r="E321" s="24">
        <v>0.41499999999999998</v>
      </c>
      <c r="G321" s="45"/>
    </row>
    <row r="322" spans="2:7" x14ac:dyDescent="0.25">
      <c r="B322" s="11"/>
      <c r="C322" s="12"/>
      <c r="D322" s="3"/>
      <c r="E322" s="3"/>
      <c r="G322" s="45"/>
    </row>
    <row r="323" spans="2:7" x14ac:dyDescent="0.25">
      <c r="B323" s="7" t="s">
        <v>83</v>
      </c>
      <c r="D323" s="3"/>
      <c r="E323" s="23"/>
      <c r="G323" s="45"/>
    </row>
    <row r="324" spans="2:7" x14ac:dyDescent="0.25">
      <c r="B324" s="7">
        <v>1</v>
      </c>
      <c r="D324" s="3" t="s">
        <v>84</v>
      </c>
      <c r="E324" s="23">
        <v>0.157</v>
      </c>
      <c r="F324">
        <f>E324/100</f>
        <v>1.57E-3</v>
      </c>
      <c r="G324" s="45">
        <f>C4*F324</f>
        <v>479.01170999999999</v>
      </c>
    </row>
    <row r="325" spans="2:7" x14ac:dyDescent="0.25">
      <c r="B325" s="7">
        <v>2</v>
      </c>
      <c r="D325" s="3" t="s">
        <v>85</v>
      </c>
      <c r="E325" s="23">
        <v>0.20799999999999999</v>
      </c>
      <c r="F325">
        <f t="shared" ref="F325:F326" si="25">E325/100</f>
        <v>2.0799999999999998E-3</v>
      </c>
      <c r="G325" s="45">
        <f>C4*F325</f>
        <v>634.61424</v>
      </c>
    </row>
    <row r="326" spans="2:7" x14ac:dyDescent="0.25">
      <c r="B326" s="7">
        <v>3</v>
      </c>
      <c r="D326" s="3" t="s">
        <v>86</v>
      </c>
      <c r="E326" s="23">
        <v>0.05</v>
      </c>
      <c r="F326">
        <f t="shared" si="25"/>
        <v>5.0000000000000001E-4</v>
      </c>
      <c r="G326" s="45">
        <f>C4*F326</f>
        <v>152.5515</v>
      </c>
    </row>
    <row r="327" spans="2:7" x14ac:dyDescent="0.25">
      <c r="B327" s="7"/>
      <c r="D327" s="18">
        <v>1</v>
      </c>
      <c r="E327" s="24">
        <v>0.41499999999999998</v>
      </c>
      <c r="G327" s="45"/>
    </row>
    <row r="328" spans="2:7" x14ac:dyDescent="0.25">
      <c r="B328" s="11"/>
      <c r="C328" s="12"/>
      <c r="D328" s="3"/>
      <c r="E328" s="3"/>
      <c r="G328" s="45"/>
    </row>
    <row r="329" spans="2:7" x14ac:dyDescent="0.25">
      <c r="B329" s="7" t="s">
        <v>87</v>
      </c>
      <c r="D329" s="3"/>
      <c r="E329" s="23"/>
      <c r="G329" s="45"/>
    </row>
    <row r="330" spans="2:7" x14ac:dyDescent="0.25">
      <c r="B330" s="7">
        <v>1</v>
      </c>
      <c r="D330" s="3" t="s">
        <v>88</v>
      </c>
      <c r="E330" s="23">
        <v>0.20799999999999999</v>
      </c>
      <c r="F330">
        <f>E330/100</f>
        <v>2.0799999999999998E-3</v>
      </c>
      <c r="G330" s="45">
        <f>C4*F330</f>
        <v>634.61424</v>
      </c>
    </row>
    <row r="331" spans="2:7" x14ac:dyDescent="0.25">
      <c r="B331" s="7">
        <v>2</v>
      </c>
      <c r="D331" s="3" t="s">
        <v>89</v>
      </c>
      <c r="E331" s="23">
        <v>0.13800000000000001</v>
      </c>
      <c r="F331">
        <f t="shared" ref="F331:F332" si="26">E331/100</f>
        <v>1.3800000000000002E-3</v>
      </c>
      <c r="G331" s="45">
        <f>C4*F331</f>
        <v>421.04214000000002</v>
      </c>
    </row>
    <row r="332" spans="2:7" x14ac:dyDescent="0.25">
      <c r="B332" s="7">
        <v>3</v>
      </c>
      <c r="D332" s="3" t="s">
        <v>90</v>
      </c>
      <c r="E332" s="23">
        <v>6.9000000000000006E-2</v>
      </c>
      <c r="F332">
        <f t="shared" si="26"/>
        <v>6.9000000000000008E-4</v>
      </c>
      <c r="G332" s="45">
        <f>C4*F332</f>
        <v>210.52107000000001</v>
      </c>
    </row>
    <row r="333" spans="2:7" x14ac:dyDescent="0.25">
      <c r="B333" s="7"/>
      <c r="D333" s="3" t="s">
        <v>82</v>
      </c>
      <c r="E333" s="24">
        <v>0.41499999999999998</v>
      </c>
      <c r="G333" s="45"/>
    </row>
    <row r="334" spans="2:7" x14ac:dyDescent="0.25">
      <c r="B334" s="11"/>
      <c r="C334" s="12"/>
      <c r="D334" s="3"/>
      <c r="E334" s="3"/>
      <c r="G334" s="45"/>
    </row>
    <row r="335" spans="2:7" x14ac:dyDescent="0.25">
      <c r="B335" s="7" t="s">
        <v>91</v>
      </c>
      <c r="D335" s="3"/>
      <c r="E335" s="23"/>
      <c r="G335" s="45"/>
    </row>
    <row r="336" spans="2:7" x14ac:dyDescent="0.25">
      <c r="B336" s="5">
        <v>1</v>
      </c>
      <c r="C336" s="8"/>
      <c r="D336" s="15" t="s">
        <v>92</v>
      </c>
      <c r="E336" s="19">
        <v>0.127</v>
      </c>
      <c r="F336">
        <f>E336/100</f>
        <v>1.2700000000000001E-3</v>
      </c>
      <c r="G336" s="45">
        <f>C4*F336</f>
        <v>387.48081000000002</v>
      </c>
    </row>
    <row r="337" spans="2:7" x14ac:dyDescent="0.25">
      <c r="B337" s="5">
        <v>2</v>
      </c>
      <c r="C337" s="8"/>
      <c r="D337" s="15" t="s">
        <v>93</v>
      </c>
      <c r="E337" s="21">
        <v>6.0000000000000001E-3</v>
      </c>
      <c r="F337">
        <f t="shared" ref="F337:F345" si="27">E337/100</f>
        <v>6.0000000000000002E-5</v>
      </c>
      <c r="G337" s="45">
        <f>C4*F337</f>
        <v>18.306180000000001</v>
      </c>
    </row>
    <row r="338" spans="2:7" x14ac:dyDescent="0.25">
      <c r="B338" s="5">
        <v>3</v>
      </c>
      <c r="C338" s="8"/>
      <c r="D338" s="15" t="s">
        <v>94</v>
      </c>
      <c r="E338" s="21">
        <v>4.9000000000000002E-2</v>
      </c>
      <c r="F338">
        <f t="shared" si="27"/>
        <v>4.8999999999999998E-4</v>
      </c>
      <c r="G338" s="45">
        <f>C4*F338</f>
        <v>149.50047000000001</v>
      </c>
    </row>
    <row r="339" spans="2:7" x14ac:dyDescent="0.25">
      <c r="B339" s="5">
        <v>5</v>
      </c>
      <c r="C339" s="8"/>
      <c r="D339" s="15" t="s">
        <v>95</v>
      </c>
      <c r="E339" s="21">
        <v>0.04</v>
      </c>
      <c r="F339">
        <f t="shared" si="27"/>
        <v>4.0000000000000002E-4</v>
      </c>
      <c r="G339" s="45">
        <f>C4*F339</f>
        <v>122.0412</v>
      </c>
    </row>
    <row r="340" spans="2:7" x14ac:dyDescent="0.25">
      <c r="B340" s="5">
        <v>6</v>
      </c>
      <c r="C340" s="8"/>
      <c r="D340" s="15" t="s">
        <v>96</v>
      </c>
      <c r="E340" s="21">
        <v>0.04</v>
      </c>
      <c r="F340">
        <f t="shared" si="27"/>
        <v>4.0000000000000002E-4</v>
      </c>
      <c r="G340" s="45">
        <f>C4*F340</f>
        <v>122.0412</v>
      </c>
    </row>
    <row r="341" spans="2:7" x14ac:dyDescent="0.25">
      <c r="B341" s="5">
        <v>7</v>
      </c>
      <c r="C341" s="8"/>
      <c r="D341" s="15" t="s">
        <v>95</v>
      </c>
      <c r="E341" s="21">
        <v>0.04</v>
      </c>
      <c r="F341">
        <f t="shared" si="27"/>
        <v>4.0000000000000002E-4</v>
      </c>
      <c r="G341" s="45">
        <f>C4*F341</f>
        <v>122.0412</v>
      </c>
    </row>
    <row r="342" spans="2:7" x14ac:dyDescent="0.25">
      <c r="B342" s="5">
        <v>8</v>
      </c>
      <c r="C342" s="6"/>
      <c r="D342" s="15" t="s">
        <v>95</v>
      </c>
      <c r="E342" s="21">
        <v>0.04</v>
      </c>
      <c r="F342">
        <f t="shared" si="27"/>
        <v>4.0000000000000002E-4</v>
      </c>
      <c r="G342" s="45">
        <f>C4*F342</f>
        <v>122.0412</v>
      </c>
    </row>
    <row r="343" spans="2:7" x14ac:dyDescent="0.25">
      <c r="B343" s="5">
        <v>9</v>
      </c>
      <c r="C343" s="6"/>
      <c r="D343" s="15" t="s">
        <v>95</v>
      </c>
      <c r="E343" s="21">
        <v>0.04</v>
      </c>
      <c r="F343">
        <f t="shared" si="27"/>
        <v>4.0000000000000002E-4</v>
      </c>
      <c r="G343" s="45">
        <f>C4*F343</f>
        <v>122.0412</v>
      </c>
    </row>
    <row r="344" spans="2:7" x14ac:dyDescent="0.25">
      <c r="B344" s="5">
        <v>11</v>
      </c>
      <c r="C344" s="6"/>
      <c r="D344" s="15" t="s">
        <v>97</v>
      </c>
      <c r="E344" s="21">
        <v>2.7E-2</v>
      </c>
      <c r="F344">
        <f t="shared" si="27"/>
        <v>2.7E-4</v>
      </c>
      <c r="G344" s="45">
        <f>C4*F344</f>
        <v>82.377809999999997</v>
      </c>
    </row>
    <row r="345" spans="2:7" x14ac:dyDescent="0.25">
      <c r="B345" s="5">
        <v>26</v>
      </c>
      <c r="C345" s="6"/>
      <c r="D345" s="15" t="s">
        <v>93</v>
      </c>
      <c r="E345" s="21">
        <v>6.0000000000000001E-3</v>
      </c>
      <c r="F345">
        <f t="shared" si="27"/>
        <v>6.0000000000000002E-5</v>
      </c>
      <c r="G345" s="45">
        <f>C4*F345</f>
        <v>18.306180000000001</v>
      </c>
    </row>
    <row r="346" spans="2:7" x14ac:dyDescent="0.25">
      <c r="B346" s="5"/>
      <c r="C346" s="6"/>
      <c r="D346" s="15" t="s">
        <v>82</v>
      </c>
      <c r="E346" s="22">
        <v>0.41499999999999998</v>
      </c>
      <c r="G346" s="45"/>
    </row>
    <row r="347" spans="2:7" x14ac:dyDescent="0.25">
      <c r="B347" s="11"/>
      <c r="C347" s="12"/>
      <c r="D347" s="3"/>
      <c r="E347" s="3"/>
      <c r="G347" s="45"/>
    </row>
    <row r="348" spans="2:7" x14ac:dyDescent="0.25">
      <c r="B348" s="7" t="s">
        <v>98</v>
      </c>
      <c r="D348" s="3"/>
      <c r="E348" s="23"/>
      <c r="G348" s="45"/>
    </row>
    <row r="349" spans="2:7" x14ac:dyDescent="0.25">
      <c r="B349" s="7">
        <v>1</v>
      </c>
      <c r="D349" s="18">
        <v>0.75760000000000005</v>
      </c>
      <c r="E349" s="23">
        <v>2.5000000000000001E-2</v>
      </c>
      <c r="F349">
        <f>E349/100</f>
        <v>2.5000000000000001E-4</v>
      </c>
      <c r="G349" s="45">
        <f>C4*F349</f>
        <v>76.275750000000002</v>
      </c>
    </row>
    <row r="350" spans="2:7" x14ac:dyDescent="0.25">
      <c r="B350" s="5">
        <v>3</v>
      </c>
      <c r="C350" s="6"/>
      <c r="D350" s="18">
        <v>9.0899999999999995E-2</v>
      </c>
      <c r="E350" s="23">
        <v>3.0000000000000001E-3</v>
      </c>
      <c r="F350">
        <f t="shared" ref="F350:F352" si="28">E350/100</f>
        <v>3.0000000000000001E-5</v>
      </c>
      <c r="G350" s="45">
        <f>C4*F350</f>
        <v>9.1530900000000006</v>
      </c>
    </row>
    <row r="351" spans="2:7" x14ac:dyDescent="0.25">
      <c r="B351" s="5">
        <v>4</v>
      </c>
      <c r="C351" s="6"/>
      <c r="D351" s="18">
        <v>0.1212</v>
      </c>
      <c r="E351" s="23">
        <v>4.0000000000000001E-3</v>
      </c>
      <c r="F351">
        <f t="shared" si="28"/>
        <v>4.0000000000000003E-5</v>
      </c>
      <c r="G351" s="45">
        <f>C4*F351</f>
        <v>12.204120000000001</v>
      </c>
    </row>
    <row r="352" spans="2:7" x14ac:dyDescent="0.25">
      <c r="B352" s="5">
        <v>5</v>
      </c>
      <c r="C352" s="6"/>
      <c r="D352" s="18">
        <v>3.0300000000000001E-2</v>
      </c>
      <c r="E352" s="23">
        <v>1E-3</v>
      </c>
      <c r="F352">
        <f t="shared" si="28"/>
        <v>1.0000000000000001E-5</v>
      </c>
      <c r="G352" s="45">
        <f>C4*F352</f>
        <v>3.0510300000000004</v>
      </c>
    </row>
    <row r="353" spans="2:7" x14ac:dyDescent="0.25">
      <c r="B353" s="7"/>
      <c r="D353" s="18">
        <f>SUM(D349:D352)</f>
        <v>1</v>
      </c>
      <c r="E353" s="24">
        <f>SUM(E349:E352)</f>
        <v>3.3000000000000002E-2</v>
      </c>
      <c r="G353" s="45"/>
    </row>
    <row r="354" spans="2:7" x14ac:dyDescent="0.25">
      <c r="B354" s="11"/>
      <c r="C354" s="12"/>
      <c r="D354" s="3"/>
      <c r="E354" s="3"/>
      <c r="G354" s="45"/>
    </row>
    <row r="355" spans="2:7" x14ac:dyDescent="0.25">
      <c r="B355" s="11"/>
      <c r="C355" s="12"/>
      <c r="D355" s="2" t="s">
        <v>176</v>
      </c>
      <c r="E355" s="24">
        <f>SUM(E21,E27,E32,E38,E48,E56,E63,E83,E88,E100,E114,E145,E152,E157,E164,E174,E181,E193,E219,E229,E239,E244,E258,E265,E270,E278,E286,E290,E300,E308,E321,E327,E333,E346,E353)</f>
        <v>100.00000000000003</v>
      </c>
      <c r="F355" s="1">
        <f>SUM(F18,F19,F20,F24,F25,F26,F30,F31,F35,F36,F37,F41,F42,F43,F44,F45,F46,F47,F51,F52,F53,F54,F55,F59,F60,F61,F62,F66,F67,F68,F69,F70,F71,F72,F73,F74,F75,F76,F77,F78,F79,F80,F81,F82,F87,F92,F91,F93,F94,F95,F96,F97,F103,F104,F105,F106,F107,F108,F109,F110,F112,F111,F113,F352,F351,F350,F349,F345,F344,F343,F342,F341,F340,F339,F338,F337,F336,F332,F331,F330,F326,F325,F324,F320,F319,F318,F317,F316,F315,F314,F313,F312,F311,F306,F305,F117:F137,F140,F141,F142,F143,F144:F304)</f>
        <v>1.0000000000000004</v>
      </c>
      <c r="G355" s="45">
        <f>SUM(G18:G352)</f>
        <v>305102.99999999983</v>
      </c>
    </row>
    <row r="356" spans="2:7" ht="15.75" thickBot="1" x14ac:dyDescent="0.3">
      <c r="B356" s="33"/>
      <c r="C356" s="34"/>
      <c r="D356" s="37"/>
      <c r="E356" s="37"/>
      <c r="F356" s="34"/>
      <c r="G356" s="51"/>
    </row>
  </sheetData>
  <sheetProtection algorithmName="SHA-512" hashValue="uRA7EgYPr1gYndsup9ohtSdtreQisiJPCFq+WICYW6PEwdiInxPDddKJHzLpFlxLbiB14u9XSwWuwN7Ak/I+Dw==" saltValue="5DaLcCyKQtgu+u2bx7VnBQ==" spinCount="100000" sheet="1" objects="1" scenarios="1"/>
  <mergeCells count="2">
    <mergeCell ref="I16:J16"/>
    <mergeCell ref="B9:B1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O. Hermansen</dc:creator>
  <cp:lastModifiedBy>Hermann O. Hermansen</cp:lastModifiedBy>
  <dcterms:created xsi:type="dcterms:W3CDTF">2019-01-18T07:57:26Z</dcterms:created>
  <dcterms:modified xsi:type="dcterms:W3CDTF">2019-04-12T11:51:25Z</dcterms:modified>
</cp:coreProperties>
</file>